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招标清单（中标单位一次报价）"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<sst xmlns="http://schemas.openxmlformats.org/spreadsheetml/2006/main" count="437" uniqueCount="221">
  <si>
    <t>杉杉奥特莱斯商业综合体周边蔷薇路潮江路联通路及周边管网新建工程设计施工总承包(epc)交安分包工程一次报价</t>
  </si>
  <si>
    <t>一</t>
  </si>
  <si>
    <t>江城大道地面改造</t>
  </si>
  <si>
    <t>单位</t>
  </si>
  <si>
    <t>数量</t>
  </si>
  <si>
    <t>人工费</t>
  </si>
  <si>
    <t>材料费</t>
  </si>
  <si>
    <t>机械费</t>
  </si>
  <si>
    <t>管理费</t>
  </si>
  <si>
    <t>不含税单价</t>
  </si>
  <si>
    <t>不含税小计</t>
  </si>
  <si>
    <t>税率</t>
  </si>
  <si>
    <t>税金</t>
  </si>
  <si>
    <t>含税单价</t>
  </si>
  <si>
    <t>含税小计</t>
  </si>
  <si>
    <t>备注</t>
  </si>
  <si>
    <t>A</t>
  </si>
  <si>
    <t>标志工程</t>
  </si>
  <si>
    <t>项目特征描述</t>
  </si>
  <si>
    <t>F型单悬臂指路标志</t>
  </si>
  <si>
    <t>1.类型:F型单悬杆标志
2.材质:立柱横梁法兰盘及各种部件采用热镀锌量600g/平方，紧固件为350g/平方。
3.规格尺寸:立柱:Φ299*10*7800；横杆:Φ140*7*6000，Φ140*7*650
4.标志板材质、规格尺寸:铝板 4000*2000
5.板面反光膜等级:V类反光膜
6.基础、垫层：材料品种、厚度:C20垫层1700*1700*100，C30基础1500*1500*2000，C15混凝土螺栓保护800*800*200
7.油漆品种:杆柱部分表面喷塑
8.其它:含土方开挖、回填，土方外运运距暂定15km。</t>
  </si>
  <si>
    <t>根</t>
  </si>
  <si>
    <t>1.类型:F型单悬臂指路标志
2.材质:立柱横梁法兰盘及各种部件采用热镀锌量550g/平方，紧固件为350g/平方。
3.规格尺寸:立柱:Φ325*10*8300；横杆:Φ159**8*6600，φ159*8*680
4.标志板材质、规格尺寸:铝板5000*2500
5.板面反光膜等级:V类反光膜
6.基础、垫层：材料品种、厚度:C20垫层1700*1700*100，C30基础1500*1500*2000，C15混凝土螺栓保护800*800*200
7.油漆品种:杆柱部分表面喷塑
8.其它:含土方开挖、回填，土方外运运距暂定15km。</t>
  </si>
  <si>
    <t>单立柱标志</t>
  </si>
  <si>
    <t>1.类型:单立柱标志
2.材质:立柱横梁法兰盘及各种部件采用热镀锌量550g/平方，紧固件为350g/平方。
3.规格尺寸:立柱:Φ89*4.5*3500
4.标志板材质、规格尺寸:铝板800*800
5.板面反光膜等级:V类反光膜
6.基础、垫层：材料品种、厚度:C20垫层800*800*100，C30基础600*600*800
7.油漆品种:杆柱部分表面喷塑
8.其它:含土方开挖、回填，土方外运运距暂定15km。</t>
  </si>
  <si>
    <t>附着式标志</t>
  </si>
  <si>
    <t>1.类型:附着式标志
2.标志板材质、规格尺寸:铝板800*800
3.板面反光膜等级:V类反光膜。</t>
  </si>
  <si>
    <t>1.类型:单立柱标志
2.材质:立柱横梁法兰盘及各种部件采用热镀锌量550g/平方，紧固件为350g/平方。
3.规格尺寸:立柱:Φ89*4.5*4300
4.标志板材质、规格尺寸:铝板φ800*2
5.板面反光膜等级:V类反光膜
6.基础、垫层：材料品种、厚度:C20垫层800*800*100，C30基础600*600*800
7.油漆品种:杆柱部分表面喷塑
8.其它:含土方开挖、回填，土方外运运距暂定15km。</t>
  </si>
  <si>
    <t>1.类型:附着式标志
2.标志板材质、规格尺寸:铝板φ1000
3.板面反光膜等级:V类反光膜。</t>
  </si>
  <si>
    <t>1.类型:单立柱标志
2.材质:立柱横梁法兰盘及各种部件采用热镀锌量550g/平方，紧固件为350g/平方。
3.规格尺寸:立柱:Φ76*4*3400
4.标志板材质、规格尺寸:铝板φ600
5.板面反光膜等级:V类反光膜
6.基础、垫层：材料品种、厚度:C20垫层800*800*100，C30基础600*600*800
7.油漆品种:杆柱部分表面喷塑
8.其它:含土方开挖、回填，土方外运运距暂定15km。</t>
  </si>
  <si>
    <t>1.类型:单立柱标志
2.材质:立柱横梁法兰盘及各种部件采用热镀锌量550g/平方，紧固件为350g/平方。
3.规格尺寸:立柱:Φ89*4.5*3700
4.标志板材质、规格尺寸:铝板△900+200*700
5.板面反光膜等级:V类反光膜
6.基础、垫层：材料品种、厚度:C20垫层800*800*100，C30基础600*600*800
7.油漆品种:杆柱部分表面喷塑
8.其它:含土方开挖、回填，土方外运运距暂定15km。</t>
  </si>
  <si>
    <t>1.类型:附着式标志
2.标志板材质、规格尺寸:铝板750*1000
3.板面反光膜等级:V类反光膜。</t>
  </si>
  <si>
    <t>1.类型:单立柱标志
2.材质:立柱横梁法兰盘及各种部件采用热镀锌量550g/平方，紧固件为350g/平方。
3.规格尺寸:立柱:Φ89*4.5*3500
4.标志板材质、规格尺寸:铝板φ800
5.板面反光膜等级:V类反光膜
6.基础、垫层：材料品种、厚度:C20垫层800*800*100，C30基础600*600*800
7.油漆品种:杆柱部分表面喷塑
8.其它:含土方开挖、回填，土方外运运距暂定15km。</t>
  </si>
  <si>
    <t>1.类型:单立柱标志
2.材质:立柱横梁法兰盘及各种部件采用热镀锌量550g/平方，紧固件为350g/平方。
3.规格尺寸:立柱:Φ89*4.5*4300
4.标志板材质、规格尺寸:铝板1000*1600
5.板面反光膜等级:V类反光膜
6.基础、垫层：材料品种、厚度:C20垫层800*800*100，C30基础600*600*800
7.油漆品种:杆柱部分表面喷塑
8.其它:含土方开挖、回填，土方外运运距暂定15km。</t>
  </si>
  <si>
    <t>波形护栏</t>
  </si>
  <si>
    <t>1.类型:人行道边护栏
2.规格、型号:Gr-A-4E型</t>
  </si>
  <si>
    <t>m</t>
  </si>
  <si>
    <t>机非隔离护栏</t>
  </si>
  <si>
    <t>1.类型:京式护栏
2.规格、型号:H=800mm
3.其他：未尽事宜需满足图纸设计及规范要求</t>
  </si>
  <si>
    <t>道口标柱</t>
  </si>
  <si>
    <t>1.道口标注（隔离柱）
2.钢管立柱：Φ114*4.5*900、Φ114*4.5*1100等详见设计图纸
3.反光膜：一级钻石级反光膜
4.未尽事宜详见设计图纸</t>
  </si>
  <si>
    <t>桥墩粘贴反光膜</t>
  </si>
  <si>
    <t>1.详见图纸</t>
  </si>
  <si>
    <t>㎡</t>
  </si>
  <si>
    <t>可弹开式限高架+单跨门架（跨径10m）</t>
  </si>
  <si>
    <t>1.类型:可弹式限高门架（跨径10m）
2.规格:门架总高5米，可弹开高度距地面为4米，工作电压：220V
3.材质:门架立柱φ325*12*5000，横梁圆管φ325*12*10212，立柱底板650*650*25，及若干零星构件共计总重2491.69kg。杆件、 螺栓采用Q235-B方钢/钢管/钢板，均热镀锌防腐处理和喷白色油漆
4.可弹开限高架横梁方管200*200*6*4551*2，若干螺栓，共计总重117.6kg。杆件、 螺栓采用Q235-B方钢/钢管/钢板，均热镀锌防腐处理和喷白色油漆。横梁方管粘贴V类荧光黄反光膜80mm*90mm*1000mm*20，LED灯带15W/m20m，防撞橡胶管20m
5.自动弹开结构件2个，以及其他自动弹开附属设施（室外控制箱300*400，接线端子10A4P，空开C10，时间控制器，恒流电源24V，若干电源线）
6.基础:2000*2000*2200*2个，C30混凝土基础；垫层2200*2200*100*2个，C15混凝土垫层；垫层2200*2200*100*2个，碎石垫层
7.地脚螺栓箍筋HPB360 φ8*2000*8根，基础主筋HRB400 φ12*8500*7根，基础箍筋HRB400 φ12*8500*8100*7根
8.含土方开挖、回填、地锚铁件制安、金属构件运输、接地、升降装置、模板等；运距投标单位自行考虑。
9.其他详见设计图纸及满足验收要求</t>
  </si>
  <si>
    <t>套</t>
  </si>
  <si>
    <t>可弹开式限高架+单跨门架（跨径16.5m）</t>
  </si>
  <si>
    <t>1.类型:可弹式限高门架（跨径16.5m）
2.规格:门架总高5米，可弹开高度距地面为4米，工作电压：220V
3.材质:门架立柱φ325*12*5000，横梁圆管φ325*12*16600，立柱底板650*650*25，及若干零星构件共计总重2905.54kg。杆件、 螺栓采用Q235-B方钢/钢管/钢板，均热镀锌防腐处理和喷白色油漆
4.可弹开限高架横梁方管200*200*6*7745*2，若干螺栓，共计总重200.12kg。杆件、 螺栓采用Q235-B方钢/钢管/钢板，均热镀锌防腐处理和喷白色油漆。横梁方管粘贴V类荧光黄反光膜80mm*90mm*1000mm*20，LED灯带15W/m20m，防撞橡胶管20m
5.自动弹开结构件2个，以及其他自动弹开附属设施（室外控制箱300*400，接线端子10A4P，空开C10，时间控制器，恒流电源24V，若干电源线）
6.基础:2000*2000*2200*2个，C30混凝土基础；垫层2200*2200*100*2个，C15混凝土垫层；垫层2200*2200*100*2个，碎石垫层
7.地脚螺栓箍筋HPB360 φ8*2000*8根，基础主筋HRB400 φ12*8500*7根，基础箍筋HRB400 φ12*8500*8100*7根
8.含土方开挖、回填、地锚铁件制安、金属构件运输、接地、升降装置、模板等；运距投标单位自行考虑。
9.其他详见设计图纸及满足验收要求</t>
  </si>
  <si>
    <t>B</t>
  </si>
  <si>
    <t>标线工程</t>
  </si>
  <si>
    <t>震荡热熔标线</t>
  </si>
  <si>
    <t>1.材料品种:震荡热熔标线
2.工艺:普通平铺型
3.线型：20cm
4.适用：中心双黄线</t>
  </si>
  <si>
    <t>m2</t>
  </si>
  <si>
    <t>纵向热熔标线</t>
  </si>
  <si>
    <t>1.材料：热熔反光涂料面撒玻璃珠
2.线宽：15cm
3.细项：边线、分道线</t>
  </si>
  <si>
    <t>零星热熔标线</t>
  </si>
  <si>
    <t>1.材料：热熔反光涂料、面撒玻璃珠
2.适用：人行横道线、导流线外框及斑马线、停车位等
3.规格：按设计图示</t>
  </si>
  <si>
    <t>清除标线</t>
  </si>
  <si>
    <t>化学除线</t>
  </si>
  <si>
    <t>C</t>
  </si>
  <si>
    <t>信号灯工程</t>
  </si>
  <si>
    <t>L型单悬臂信号灯杆</t>
  </si>
  <si>
    <t>1.类型:L型单悬臂信号灯杆
2.材质:立柱横梁法兰盘及各种部件采用热镀锌量550g/平方，紧固件为350g/平方。
3.规格尺寸:八角钢管立柱：(250:200）*8*6800；八角钢管横杆：（180:110）*6.5*6000
4.基础、垫层：材料品种、厚度:C20垫层1500*1500*100，C30基础1300*1300*1500，C15混凝土螺栓保护600*600*200
5.油漆品种:杆柱部分表面喷塑
6.其它:含土方开挖、回填，土方外运运距暂定15km。</t>
  </si>
  <si>
    <t>1.类型:L型单悬臂信号灯杆
2.材质:立柱横梁法兰盘及各种部件采用热镀锌量550g/平方，紧固件为350g/平方。
3.规格尺寸:八角钢管立柱：(340:280）*10*6800；八角钢管横杆：（280:125）*8*9000
4.基础、垫层：材料品种、厚度:C20垫层1700*1700*100，C30基础1500*1500*2000，C15混凝土螺栓保护800*800*250
5.油漆品种:杆柱部分表面喷塑
6.其它:含土方开挖、回填，土方外运运距暂定15km。</t>
  </si>
  <si>
    <t>单柱式人行信号灯杆</t>
  </si>
  <si>
    <t>1.类型:单柱式人行信号灯杆
2.材质:立柱横梁法兰盘及各种部件采用热镀锌量550g/平方，紧固件为350g/平方。
3.规格尺寸:立柱:φ140*5*5000；
6.基础、垫层：材料品种、厚度:C20垫层1000*1000*100，C30基础800*800*1000
4.油漆品种:杆柱部分表面喷塑
5.其它:含土方开挖、回填，土方外运运距暂定15km。</t>
  </si>
  <si>
    <t>单柱式机动车信号灯杆</t>
  </si>
  <si>
    <t>1.类型:单柱式机动车信号灯杆
2.材质:立柱横梁法兰盘及各种部件采用热镀锌量550g/平方，紧固件为350g/平方。
3.规格尺寸:立柱:（160:110）*8*5500；
6.基础、垫层：材料品种、厚度:C20垫层1000*1000*100，C30基础800*800*1000
4.油漆品种:杆柱部分表面喷塑
5.其它:含土方开挖、回填，土方外运运距暂定15km。</t>
  </si>
  <si>
    <t>机动车信号灯</t>
  </si>
  <si>
    <t>1.类型:机动车信号灯
2.信号灯规格、型号、组数:JD400-3
3.管内穿线、电缆接头、装灯、试通电</t>
  </si>
  <si>
    <t>机动车倒计时器</t>
  </si>
  <si>
    <t>1.类型:倒计时器
2.信号灯规格、型号、组数:800*600
3.管内穿线、电缆接头、装灯、试通电</t>
  </si>
  <si>
    <t>人行信号灯</t>
  </si>
  <si>
    <t>1.类型:人行信号灯
2.信号灯规格、型号、组数:RX300-2
3.管内穿线、电缆接头、装灯、试通电</t>
  </si>
  <si>
    <t>信号灯接入调试</t>
  </si>
  <si>
    <t>系统调试</t>
  </si>
  <si>
    <t>台</t>
  </si>
  <si>
    <t>接线井</t>
  </si>
  <si>
    <t>破除人行道路面及恢复
挖坑、砌井750*750*800、井箱盖600*600</t>
  </si>
  <si>
    <t>座</t>
  </si>
  <si>
    <t>镀锌管电缆保护管铺设/埋双管</t>
  </si>
  <si>
    <t>1.材料品种:镀锌管电缆保护管铺设（双管）
2.规格:镀锌钢管DN110*2
3.基础材料品种、厚度、强度:C20混凝土垫层、C20混凝土包封</t>
  </si>
  <si>
    <t>PE电缆保护管铺设/埋管</t>
  </si>
  <si>
    <t>1.材料品种:PE电缆保护管铺设（单管）
2.规格:PE管DN110
3.基础材料品种、厚度、强度:C20混凝土垫层、C20混凝土包封</t>
  </si>
  <si>
    <t>PE电缆保护管铺设/埋双管</t>
  </si>
  <si>
    <t>1.材料品种:PE电缆保护管铺设（双管）
2.规格:PE管DN110*2
3.基础材料品种、厚度、强度:C20混凝土垫层、C20混凝土包封</t>
  </si>
  <si>
    <t>主回控制电缆</t>
  </si>
  <si>
    <t>规格：14*1.0
型号：rvv 铜质</t>
  </si>
  <si>
    <t>控制电缆</t>
  </si>
  <si>
    <t>规格：4*1.0
型号：rvv 铜质</t>
  </si>
  <si>
    <t>电力供给电缆</t>
  </si>
  <si>
    <t>规格：2*2.5m2
型号： 铜质 平行绝缘护套</t>
  </si>
  <si>
    <t>D</t>
  </si>
  <si>
    <t>闯红灯自动记录系统</t>
  </si>
  <si>
    <t>高清抓拍摄像机</t>
  </si>
  <si>
    <t>1.名称:高清抓拍像机
2.规格:摄像机有效像素：≥900万像素，传感器：≥1英寸传感器，最低照度：彩色≤0.01lx@( F=0.95)。最大图像尺寸：≥4096×2160像素；字符叠加时最大可支持4096×2160像素，帧率1～25帧可调；支持三种独立快门：视频快门、录像快门、抓拍快门，1/25s~1/1000000s可调；支持车牌（民用车牌，警用车牌，2012式新军用车牌，2012式武警车牌，新能源车牌）、车型、车身颜色等信息识别功能，支持压线、逆行、闯红灯、不按导向行驶等违法检测功能；支持IO信号，红绿灯检测器，视频检测等红绿灯信号检测方式；支持云存储协议，工作环境温度-30℃～+60,5%~95%@40℃，无凝结,IP65防护等级、全结构化数据输出
负责与现有管理平台的接入、配置、调参，并推送至市级管理中心、保障数据与智能网联汽车推送相关平台软件的接入，保证数据安全除密与车联网后台对接</t>
  </si>
  <si>
    <t>北斗定位模块</t>
  </si>
  <si>
    <t>1.名称:北斗定位模块
2.规格：4G网络通讯，定位模块支持GPS+BDS ，三轴加速度计，SIM卡支持选配小卡座（掀盖锁扣式）或芯片卡，支持外电电压检测，支持外电断开报警，内置1000mAh电池，工作电压9V-40V，工作温度-30℃-75℃。负责接入管理中心及调参。并接入现有智能交通系统。</t>
  </si>
  <si>
    <t>个</t>
  </si>
  <si>
    <t>视频抓拍软件(嵌入固件)</t>
  </si>
  <si>
    <t>1.名称:视频抓拍软件(嵌入固件)
2.规格:采用前段分布式运算方式,将视频采集信息进行前端初步处理,并识别,提高抓拍效率及视频检测效率，并接入现有智能交通系统各平台与子系统</t>
  </si>
  <si>
    <t>路</t>
  </si>
  <si>
    <t>车道补光灯</t>
  </si>
  <si>
    <t>1.名称:车道补光灯
2.规格：环保车道补光灯，采用专业光学设计，发光均匀,有效减少光污染。</t>
  </si>
  <si>
    <t>终端服务器</t>
  </si>
  <si>
    <t>1.名称:终端服务器
2.规格:三代终端服务器，高性能ARM Cortex A9数字媒体处理器；支持12路IPC接入；双网卡，内置16个100M以太网接口及2个1000M网络接口、1个1000M独立SFP光纤接口；支持2路HD-TVI输入；支持VGA输出、HDMI输出、CVBS输出；4个RS485、2个RS232、2个USB2.0、4路报警输入\报警输出、1个eSATA接口；电源:DC12V，负责接入管理中心及调参。并接入现有智能交通系统</t>
  </si>
  <si>
    <t>智能挂箱</t>
  </si>
  <si>
    <t>1.名称:智能挂箱
2.规格:箱体结构采用防水防尘设计，
采用工业模块化设计,内置电源防雷器、自动重合闸、5孔万用插座、箱门开关感应器、温控风扇、照明、接地铜排等；
IP55防护等级：工作温度：-40℃~85℃；
可选配电源模块，支持5V、12V、24V等设备供电需要
可选配智能管理模块，支持网络状态监测，动环监测，外场设备远程控制等功能；</t>
  </si>
  <si>
    <t>智能机柜</t>
  </si>
  <si>
    <t>1.名称:智能机柜
2.规格：柜体结构采用防水防尘，前后开门设计；尺寸1360mm*630mm*630mm；采用工业模块化设计，内置电源防雷器、自动重合闸，多位插座、多路空开输出、温控风扇、照明、走线槽、水浸、烟雾报警传感器等；IP55防护等级：工作温度：-40℃~85℃；支持市电、柴油发电机双电源220VAC输入；可选配电源模块，支持5V、12V、24V等设备供电需要。可选配智能管理单元，支持网络状态监测，动力环境监测，外场设备远程控制等功能；</t>
  </si>
  <si>
    <t>设备机柜基础</t>
  </si>
  <si>
    <t>1.名称:设备机柜基础1.5m*0.7m*0.5m（通讯机柜及信号灯区域协调师控制机柜基础）
2.含基础浇筑、土方开挖、弃运、回填，弃运运距暂按15km考虑。
3.未尽事宜详见施工图纸、招标文件及相关设计、验收规范</t>
  </si>
  <si>
    <t>砌筑井</t>
  </si>
  <si>
    <t>1.名称:检修井500*500*500</t>
  </si>
  <si>
    <t>24芯光纤配线架</t>
  </si>
  <si>
    <t>1.名称：24芯光纤配线架
2.规格:24芯FC口尾纤/24口/满配</t>
  </si>
  <si>
    <t>光接收模块</t>
  </si>
  <si>
    <t>1.名称:光接收模块
2.规格:千兆光纤接收模块，负责设备的网络接入兼容，数据稳定。</t>
  </si>
  <si>
    <t>块</t>
  </si>
  <si>
    <t>1光4电工业级千兆以太网交换机</t>
  </si>
  <si>
    <t>1.名称:1光4电工业级千兆以太网交换机
2.规格参数:工业级以太网、4个10/100/1000Base-T(X)电口，1个1000Base-FX光口（SC/ST/FC/LC接口可选）、电接口（RJ45接口）支持10/100/1000M自适应、全/半双工方式、MDI/MDI-X自动侦测、光接口支持多模双纤、单模双纤、单模单纤三种光纤传输模式，并接入现有网络管理系统，实现无缝网络管理。</t>
  </si>
  <si>
    <t>4光4电工业级千兆以太网交换机</t>
  </si>
  <si>
    <t>1.名称:4光4电工业级千兆以太网交换机
2.规格:工业级以太网 4个10/100/1000Base-T(X)电口，4个1000Base-FX光口（SFP接口）、电接口（RJ45接口）支持10/100/1000M自适应、全/半双工方式、MDI/MDI-X自动侦测、光接口支持多模双纤、单模双纤、单模单纤三种光纤传输模式；支持网管功能，并接入现有网络管理系统，实现无缝网络管理。</t>
  </si>
  <si>
    <t>4光8电工业级以太网交换机</t>
  </si>
  <si>
    <t>1.名称:4光8电工业级以太网交换机
2.规格:工业级以太网4个1000Base-X SFP接口，8个10/100/1000Base-T(X)电口 、支持8个10/100/1000M以太网口RJ45和4个1000M光口（SFP接口）、提供强大的Web管理功能、支持自愈环网RSTP/STP/MSTP协议、 支持SNMPv3、 IEEE 802.1X、 HTTPS以及SSH，增强了网络安全性、支持WEB、CLI、Telnet /serial console 、Windows utility和SNMP多种管理方式
 支持网管功能，并接入现有网络管理系统，实现无缝网络管理。</t>
  </si>
  <si>
    <t>取电电表</t>
  </si>
  <si>
    <t>1.名称:取电电表
2.规格：含电表、辅材及协调费、2年供电运维费用</t>
  </si>
  <si>
    <t>电力电缆</t>
  </si>
  <si>
    <t>1.名称:阻燃铜芯交联聚乙烯绝缘聚氯乙烯护套电力电缆
2.规格型号:ZR-YJV-0.6/1KV-3*25+1*16mm2</t>
  </si>
  <si>
    <t>1.名称:阻燃铜芯交联聚乙烯绝缘聚氯乙烯护套电力电缆
2.规格型号:ZR-YJV-0.6/1KV-3*6+1*4mm2</t>
  </si>
  <si>
    <t>电源线</t>
  </si>
  <si>
    <t>1.名称:铜芯聚氯乙烯绝缘聚氯乙烯护套软电缆
2.规格型号:RVV-3*1.5mm2</t>
  </si>
  <si>
    <t>两芯屏线</t>
  </si>
  <si>
    <t>1.规格:RVVP 2*0.75mm2</t>
  </si>
  <si>
    <t>网线</t>
  </si>
  <si>
    <t>1.名称:六类屏蔽网线
2.规格:定制
3.敷设方式:暗敷</t>
  </si>
  <si>
    <t>光缆</t>
  </si>
  <si>
    <t>1.名称：光缆GYTA-12芯
2.规格:定制
3.敷设方式:暗敷</t>
  </si>
  <si>
    <t>通讯协调</t>
  </si>
  <si>
    <t>1.负责并包含网络通道找寻、通讯入网接入、网络分配协调等</t>
  </si>
  <si>
    <t>1.名称：光缆GYTA-6芯
2.规格:定制
3.敷设方式:暗敷</t>
  </si>
  <si>
    <t>PE线管φ50</t>
  </si>
  <si>
    <t>1.规格:φ50</t>
  </si>
  <si>
    <t>光纤连接</t>
  </si>
  <si>
    <t>1.名称:熔纤
2.方法:熔焊法
3.模式:单模</t>
  </si>
  <si>
    <t>芯</t>
  </si>
  <si>
    <t>挖沟槽土方</t>
  </si>
  <si>
    <t>1.土壤类别:二类土
2.人工挖土</t>
  </si>
  <si>
    <t>m3</t>
  </si>
  <si>
    <t>回填方</t>
  </si>
  <si>
    <t>1.名称:回填土
2.人工夯实</t>
  </si>
  <si>
    <t>跳线</t>
  </si>
  <si>
    <t>1.名称:跳线
2.类别:光纤跳线
3.规格:LC/FC 5米/根</t>
  </si>
  <si>
    <t>布放尾纤</t>
  </si>
  <si>
    <t>1.名称:室外6芯防水尾缆
2.规格:防水尾缆SC/SC 8米/根
3.安装方式:FC</t>
  </si>
  <si>
    <t>光缆终端盒</t>
  </si>
  <si>
    <t>1.名称:防水光缆终端盒
2.规格：4芯SC口尾纤、法兰</t>
  </si>
  <si>
    <t>光纤接头盒</t>
  </si>
  <si>
    <t>1.名称:防水光纤接头盒</t>
  </si>
  <si>
    <t>标杆6.8*8m</t>
  </si>
  <si>
    <t>1.规格:6.8*8m
2.基础：C25商品混凝土
3.C15混凝土垫层，厚度为150MM；碎石垫层厚度为150MM
4.安装方式:杆装
5.含挖基、回填、预埋铁件、杆件制作、安装等全部工序</t>
  </si>
  <si>
    <t>标杆6.8*10m</t>
  </si>
  <si>
    <t>1.规格:6.8*10m
2.基础：C25商品混凝土
3.C15混凝土垫层，厚度为150MM；碎石垫层厚度为150MM
4.安装方式:杆装
5.含挖基、回填、预埋铁件、杆件制作、安装等全部工序</t>
  </si>
  <si>
    <t>接地极</t>
  </si>
  <si>
    <t>1.名称:接地极
2.材质:钢管
3.土质:普通土</t>
  </si>
  <si>
    <t>处</t>
  </si>
  <si>
    <t>接地装置</t>
  </si>
  <si>
    <t>1.名称:接地测试</t>
  </si>
  <si>
    <t>组</t>
  </si>
  <si>
    <t>图形后台接入服务软件授权</t>
  </si>
  <si>
    <t>1.名称:图形后台接入服务软件授权
2.规格:采用分布式云计算方式,支持多点回传数据冗余管理,数据二次分析及优化,OBD技术画质处理能力.支持多种云系统协议,支持Linux.Windows.CentOS等多种服务器OS平台,支持64位运算,支持多点云存储及共有,私有云存储系统.
包含接入画面的后台设置、筛选、分析和上传，并负责将数据推送至市级管理中心。</t>
  </si>
  <si>
    <t>交通智能系统调试</t>
  </si>
  <si>
    <t>1.名称:系统调试</t>
  </si>
  <si>
    <t>系统</t>
  </si>
  <si>
    <t>E</t>
  </si>
  <si>
    <t>信号灯区域协调式控制系统</t>
  </si>
  <si>
    <t>集中协调式交通信号控制主机</t>
  </si>
  <si>
    <t>1.名称:集中协调式交通信号控制主机
2.规格：灯控制输出:64路；单路最大输出功率：300W；外接电平检测器：32路  
负责与现有管理平台的接入、配置、调参，并推送至市级管理中心。</t>
  </si>
  <si>
    <t>集中协调式交通信号控制主机机柜</t>
  </si>
  <si>
    <t>1.名称:集中协调式交通信号控制主机机柜</t>
  </si>
  <si>
    <t>智能网联功能扩展</t>
  </si>
  <si>
    <t>1.名称:智能网联功能扩展
2.规格：支持与现有智能网联功能对接，并接入与车联网平台推送软件</t>
  </si>
  <si>
    <t>项</t>
  </si>
  <si>
    <t>1.名称:4光8电工业级以太网交换机
2.规格:工业级以太网4个1000Base-X SFP接口，8个10/100/1000Base-T(X)电口 、支持8个10/100/1000M以太网口RJ45和4个1000M光口（SFP接口）、提供强大的Web管理功能、支持自愈环网RSTP/STP/MSTP协议、 支持SNMPv3、 IEEE 802.1X、 HTTPS以及SSH，增强了网络安全性、支持WEB、CLI、Telnet /serial console 、Windows utility和SNMP多种管理方式
 支持网管功能，并接入现有网络管理系统</t>
  </si>
  <si>
    <t>信号控制后台接入服务软件授权</t>
  </si>
  <si>
    <t>1.名称:信号控制后台接入服务软件授权
2.规格：信号控制接入交通大队现有信号控制平台相关软件设置及授权。包含接入信号的后台设置、分析和上传，并负责将数据推送至市级管理中心。</t>
  </si>
  <si>
    <t>F</t>
  </si>
  <si>
    <t>交通视频监控系统</t>
  </si>
  <si>
    <t>室外监控球机</t>
  </si>
  <si>
    <t>1.名称:室外监控球机
2.规格参数:采用红外型≥600万像素CMOS图像传感器，光学变倍≥33倍，最远焦距≥198mm，支持H.265、H.264、MJPEG视频编码，分辨率为3072*2048，帧率≥30fps，信噪比&gt;55dB，宽动态能力≥120dB，超低照度监控，彩色模式≤0.01lux，黑白模式≤0.001lux，具备SD卡插槽，2路告警输入，1路告警输出，10M/100M 自适应以太网电口，旋转范围水平360°，垂直-15°~90°，支持IP过滤，有效屏蔽非法IP地址访问，球机满足-40～70℃的温度范围，防护等级≥IP66。全结构化数据输出
负责与现有管理平台的接入、配置、调参，并推送至市级管理中心。</t>
  </si>
  <si>
    <t>画面处理软件(嵌入固件式)</t>
  </si>
  <si>
    <t>1.名称:画面处理软件(嵌入固件式)
2.规格:实时画面监测,自动调用电子防抖与画面优化,将监控画面进行优化后,进行码流优化及分析。接入现有智能交通系统各平台与子系统</t>
  </si>
  <si>
    <t>1光2电工业级千兆光纤收发器</t>
  </si>
  <si>
    <t>1.名称:1光2电工业级千兆光纤收发器
2.规格:工业级以太网、2个10/100/1000Base-T(X)电口，1个1000Base-FX光口（SC/ST/FC/LC接口可选）、电接口（RJ45接口）支持10/100/1000M自适应、全/半双工方式、MDI/MDI-X自动侦测、光接口支持多模双纤、单模双纤、单模单纤三种光纤传输模式，并接入现有网络管理系统</t>
  </si>
  <si>
    <t>监控立杆（9m*8m）</t>
  </si>
  <si>
    <t>1.材质:Q235A
2.规格尺寸:立柱高9m，直径≥S160，悬臂长8m，直径壁厚≥8，圆形
3.基础：材料品种、厚度:C25商品混凝土
4.C15混凝土垫层，厚度为150MM；碎石垫层厚度为150MM
5.油漆品种:浸锌喷塑</t>
  </si>
  <si>
    <t>视频后台接入服务软件授权</t>
  </si>
  <si>
    <t>1.名称:视频后台接入服务软件授权
2.规格:采用分布式云计算方式,支持多点回传数据冗余管理,数据二次分析及优化,OBD技术画质处理能力.支持多种云系统协议,支持Linux.Windows.CentOS等多种服务器OS平台,支持64位运算,支持多点云存储及共有,私有云存储系统.
包含接入画面的后台设置、筛选、分析和上传，并负责将数据推送至市级管理中心。</t>
  </si>
  <si>
    <t>G</t>
  </si>
  <si>
    <t>违停抓拍</t>
  </si>
  <si>
    <t>违停抓拍机</t>
  </si>
  <si>
    <t>1.名称:自动违停抓拍级
2.自动违停抓拍球机：星光级红外型网络，图像传感器不小于400万像素、≥30倍全高清高速室外型违法取证智能球机；交流供电，SFP光电口（含内容:球机、镜头)，输出全结构化数据与中心。负责与现有管理平台的接入、配置、调参，并推送至市级管理中心。</t>
  </si>
  <si>
    <t>数据缓存卡</t>
  </si>
  <si>
    <t>海康威视128G</t>
  </si>
  <si>
    <t>1.名称：配套北斗定位模块
2.规格：4G网络通讯，定位模块支持GPS+BDS ，三轴加速度计，SIM卡支持选配小卡座（掀盖锁扣式）或芯片卡，支持外电电压检测，支持外电断开报警，内置1000mAh电池，工作电压9V-40V，工作温度-30℃-75℃。负责接入管理中心及调参。并接入现有智能交通系统。</t>
  </si>
  <si>
    <t>1.名称:画面处理软件(嵌入固件式)
2.规格:实时画面监测,自动调用电子防抖与画面优化,将监控画面进行优化后,进行码流优化及分析。并接入现有交通信息发布系统</t>
  </si>
  <si>
    <t>1.名称:1光4电工业级千兆以太网交换机
2.规格参数:工业级以太网、4个10/100/1000Base-T(X)电口，1个1000Base-FX光口（SC/ST/FC/LC接口可选）、电接口（RJ45接口）支持10/100/1000M自适应、全/半双工方式、MDI/MDI-X自动侦测、光接口支持多模双纤、单模双纤、单模单纤三种光纤传输模式，并接入现有网络管理系统</t>
  </si>
  <si>
    <t>1.名称：铜芯聚氯乙烯绝缘聚氯乙烯护套软电缆
2.规格型号：RVV-3*1.5mm2</t>
  </si>
  <si>
    <t>PE子管</t>
  </si>
  <si>
    <t>1.名称:6芯光缆
2.规格:定制
3.敷设方式:暗敷</t>
  </si>
  <si>
    <t>条</t>
  </si>
  <si>
    <t>1.名称:防水光缆终端盒</t>
  </si>
  <si>
    <t>1.土壤类别:三类土
2.人工挖土</t>
  </si>
  <si>
    <t>标杆7.5*6m</t>
  </si>
  <si>
    <t>1.规格:7.5*6m
2.基础：C25商品混凝土
3.C15混凝土垫层，厚度为150MM；碎石垫层厚度为150MM
4.安装方式:杆装
5.含挖基、回填、预埋铁件、杆件制作、安装等全部工序</t>
  </si>
  <si>
    <t>视频后台接入服务软件</t>
  </si>
  <si>
    <t>1.名称:视频后台接入服务软件
2.规格:采用分布式云计算方式,支持多点回传数据冗余管理,数据二次分析及优化,OBD技术画质处理能力.支持多种云系统协议,支持Linux.Windows.CentOS等多种服务器OS平台,支持64位运算,支持多点云存储及共有,私有云存储系统.
包含接入画面的后台设置、筛选、分析和上传，并负责将数据推送至市级管理中心。</t>
  </si>
  <si>
    <t>安全文明施工费</t>
  </si>
  <si>
    <t>按照1.5%计取，但不计入总价，该价格已分摊到各综合单价中</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</si>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</sst>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9"/>
      <color theme="1"/>
      <name val="??"/>
      <charset val="134"/>
      <scheme val="minor"/>
    </font>
    <font>
      <sz val="20"/>
      <color theme="1"/>
      <name val="宋体"/>
      <charset val="134"/>
    </font>
    <font>
      <b/>
      <sz val="12"/>
      <color rgb="FF000000"/>
      <name val="微软雅黑"/>
      <charset val="134"/>
    </font>
    <font>
      <sz val="11"/>
      <color rgb="FF333333"/>
      <name val="微软雅黑"/>
      <charset val="134"/>
    </font>
    <font>
      <sz val="10"/>
      <name val="宋体"/>
      <charset val="134"/>
    </font>
    <font>
      <sz val="11"/>
      <name val="微软雅黑"/>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cellStyleXfs>
  <cellXfs count="19">
    <xf numFmtId="0" fontId="0" fillId="0" borderId="0" xfId="49"/>
    <xf numFmtId="0" fontId="0" fillId="0" borderId="0" xfId="49" applyFill="1"/>
    <xf numFmtId="0" fontId="0" fillId="2" borderId="0" xfId="49" applyFill="1"/>
    <xf numFmtId="0" fontId="0" fillId="0" borderId="0" xfId="49" applyFill="1" applyAlignment="1">
      <alignment horizontal="center" vertical="center"/>
    </xf>
    <xf numFmtId="0" fontId="0" fillId="0" borderId="0" xfId="49" applyFill="1" applyAlignment="1">
      <alignment horizontal="center"/>
    </xf>
    <xf numFmtId="0" fontId="1" fillId="0" borderId="0" xfId="49" applyFont="1" applyFill="1" applyAlignment="1">
      <alignment horizontal="center" vertical="center"/>
    </xf>
    <xf numFmtId="0" fontId="2" fillId="0" borderId="1" xfId="49" applyFont="1" applyFill="1" applyBorder="1" applyAlignment="1">
      <alignment horizontal="center" vertical="center" wrapText="1"/>
    </xf>
    <xf numFmtId="0" fontId="2" fillId="0" borderId="1" xfId="49" applyFont="1" applyFill="1" applyBorder="1" applyAlignment="1">
      <alignment horizontal="center" vertical="center"/>
    </xf>
    <xf numFmtId="0" fontId="2" fillId="0" borderId="2" xfId="49" applyFont="1" applyFill="1" applyBorder="1" applyAlignment="1">
      <alignment horizontal="center" vertical="center" wrapText="1"/>
    </xf>
    <xf numFmtId="0" fontId="3" fillId="0" borderId="3" xfId="49" applyFont="1" applyFill="1" applyBorder="1" applyAlignment="1">
      <alignment horizontal="center" vertical="center" wrapText="1"/>
    </xf>
    <xf numFmtId="0" fontId="3" fillId="0" borderId="3" xfId="49" applyFont="1" applyFill="1" applyBorder="1" applyAlignment="1">
      <alignment horizontal="center" vertical="center"/>
    </xf>
    <xf numFmtId="0" fontId="3" fillId="0" borderId="2"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3" fillId="2" borderId="2" xfId="49" applyFont="1" applyFill="1" applyBorder="1" applyAlignment="1">
      <alignment horizontal="left" vertical="center" wrapText="1"/>
    </xf>
    <xf numFmtId="0" fontId="3" fillId="0" borderId="2" xfId="49" applyFont="1" applyFill="1" applyBorder="1" applyAlignment="1">
      <alignment horizontal="left" vertical="center" wrapText="1"/>
    </xf>
    <xf numFmtId="9" fontId="3" fillId="0" borderId="2"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5" fillId="0" borderId="2"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46"/>
  <sheetViews>
    <sheetView showGridLines="0" tabSelected="1" view="pageBreakPreview" zoomScale="85" zoomScaleNormal="100" workbookViewId="0">
      <pane ySplit="3" topLeftCell="A4" activePane="bottomLeft" state="frozen"/>
      <selection/>
      <selection pane="bottomLeft" activeCell="O146" sqref="O146"/>
    </sheetView>
  </sheetViews>
  <sheetFormatPr defaultColWidth="9" defaultRowHeight="24" customHeight="1"/>
  <cols>
    <col min="1" max="1" width="9.33333333333333" style="1" customWidth="1"/>
    <col min="2" max="2" width="31.752380952381" style="1" customWidth="1"/>
    <col min="3" max="3" width="53.8285714285714" style="1" customWidth="1"/>
    <col min="4" max="4" width="9.5047619047619" style="4" customWidth="1"/>
    <col min="5" max="5" width="13.8285714285714" style="4" customWidth="1"/>
    <col min="6" max="9" width="12.1714285714286" style="4" customWidth="1"/>
    <col min="10" max="10" width="15.1238095238095" style="4" customWidth="1"/>
    <col min="11" max="11" width="14.1142857142857" style="4" customWidth="1"/>
    <col min="12" max="13" width="9.5047619047619" style="4" customWidth="1"/>
    <col min="14" max="14" width="12.7619047619048" style="4" customWidth="1"/>
    <col min="15" max="15" width="14.8285714285714" style="4" customWidth="1"/>
    <col min="16" max="16" width="9.5047619047619" style="4" customWidth="1"/>
    <col min="17" max="16384" width="9" style="1"/>
  </cols>
  <sheetData>
    <row r="1" ht="35" customHeight="1" spans="1:16">
      <c r="A1" s="5" t="s">
        <v>0</v>
      </c>
      <c r="B1" s="5"/>
      <c r="C1" s="5"/>
      <c r="D1" s="5"/>
      <c r="E1" s="5"/>
      <c r="F1" s="5"/>
      <c r="G1" s="5"/>
      <c r="H1" s="5"/>
      <c r="I1" s="5"/>
      <c r="J1" s="5"/>
      <c r="K1" s="5"/>
      <c r="L1" s="5"/>
      <c r="M1" s="5"/>
      <c r="N1" s="5"/>
      <c r="O1" s="5"/>
      <c r="P1" s="5"/>
    </row>
    <row r="2" s="1" customFormat="1" ht="18" spans="1:16">
      <c r="A2" s="6" t="s">
        <v>1</v>
      </c>
      <c r="B2" s="7" t="s">
        <v>2</v>
      </c>
      <c r="C2" s="6"/>
      <c r="D2" s="6" t="s">
        <v>3</v>
      </c>
      <c r="E2" s="8" t="s">
        <v>4</v>
      </c>
      <c r="F2" s="8" t="s">
        <v>5</v>
      </c>
      <c r="G2" s="8" t="s">
        <v>6</v>
      </c>
      <c r="H2" s="8" t="s">
        <v>7</v>
      </c>
      <c r="I2" s="8" t="s">
        <v>8</v>
      </c>
      <c r="J2" s="8" t="s">
        <v>9</v>
      </c>
      <c r="K2" s="8" t="s">
        <v>10</v>
      </c>
      <c r="L2" s="8" t="s">
        <v>11</v>
      </c>
      <c r="M2" s="8" t="s">
        <v>12</v>
      </c>
      <c r="N2" s="8" t="s">
        <v>13</v>
      </c>
      <c r="O2" s="8" t="s">
        <v>14</v>
      </c>
      <c r="P2" s="8" t="s">
        <v>15</v>
      </c>
    </row>
    <row r="3" s="1" customFormat="1" ht="27" customHeight="1" spans="1:16">
      <c r="A3" s="9"/>
      <c r="B3" s="10"/>
      <c r="C3" s="9"/>
      <c r="D3" s="9"/>
      <c r="E3" s="11"/>
      <c r="F3" s="11"/>
      <c r="G3" s="11"/>
      <c r="H3" s="11"/>
      <c r="I3" s="11"/>
      <c r="J3" s="11"/>
      <c r="K3" s="11">
        <f>ROUND(K4+K22+K27+K43+K82+K95+K120,2)</f>
        <v>0</v>
      </c>
      <c r="L3" s="11"/>
      <c r="M3" s="11"/>
      <c r="N3" s="11"/>
      <c r="O3" s="11">
        <f>ROUND(O4+O22+O27+O43+O82+O95+O120,2)</f>
        <v>0</v>
      </c>
      <c r="P3" s="11"/>
    </row>
    <row r="4" s="2" customFormat="1" ht="27" customHeight="1" collapsed="1" spans="1:16">
      <c r="A4" s="12" t="s">
        <v>16</v>
      </c>
      <c r="B4" s="13" t="s">
        <v>17</v>
      </c>
      <c r="C4" s="12" t="s">
        <v>18</v>
      </c>
      <c r="D4" s="12"/>
      <c r="E4" s="12"/>
      <c r="F4" s="12"/>
      <c r="G4" s="12"/>
      <c r="H4" s="12"/>
      <c r="I4" s="12"/>
      <c r="J4" s="12"/>
      <c r="K4" s="12">
        <f>SUM(K5:K21)</f>
        <v>0</v>
      </c>
      <c r="L4" s="12"/>
      <c r="M4" s="12"/>
      <c r="N4" s="12"/>
      <c r="O4" s="12">
        <f>SUM(O5:O21)</f>
        <v>0</v>
      </c>
      <c r="P4" s="12"/>
    </row>
    <row r="5" ht="198" hidden="1" outlineLevel="1" spans="1:16">
      <c r="A5" s="11">
        <v>1</v>
      </c>
      <c r="B5" s="14" t="s">
        <v>19</v>
      </c>
      <c r="C5" s="14" t="s">
        <v>20</v>
      </c>
      <c r="D5" s="11" t="s">
        <v>21</v>
      </c>
      <c r="E5" s="11">
        <v>4</v>
      </c>
      <c r="F5" s="11"/>
      <c r="G5" s="11"/>
      <c r="H5" s="11"/>
      <c r="I5" s="11"/>
      <c r="J5" s="11">
        <f>SUM(F5:I5)</f>
        <v>0</v>
      </c>
      <c r="K5" s="11">
        <f>ROUND(J5*E5,2)</f>
        <v>0</v>
      </c>
      <c r="L5" s="15"/>
      <c r="M5" s="11">
        <f>ROUND(J5*(L5),2)</f>
        <v>0</v>
      </c>
      <c r="N5" s="11">
        <f>ROUND(M5+J5,2)</f>
        <v>0</v>
      </c>
      <c r="O5" s="11">
        <f>ROUND(N5*E5,2)</f>
        <v>0</v>
      </c>
      <c r="P5" s="11"/>
    </row>
    <row r="6" ht="198" hidden="1" outlineLevel="1" spans="1:16">
      <c r="A6" s="11">
        <v>2</v>
      </c>
      <c r="B6" s="14" t="s">
        <v>19</v>
      </c>
      <c r="C6" s="14" t="s">
        <v>22</v>
      </c>
      <c r="D6" s="11" t="s">
        <v>21</v>
      </c>
      <c r="E6" s="11">
        <v>2</v>
      </c>
      <c r="F6" s="11"/>
      <c r="G6" s="11"/>
      <c r="H6" s="11"/>
      <c r="I6" s="11"/>
      <c r="J6" s="11">
        <f t="shared" ref="J6:J23" si="0">SUM(F6:I6)</f>
        <v>0</v>
      </c>
      <c r="K6" s="11">
        <f t="shared" ref="K6:K23" si="1">ROUND(J6*E6,2)</f>
        <v>0</v>
      </c>
      <c r="L6" s="11"/>
      <c r="M6" s="11">
        <f t="shared" ref="M6:M23" si="2">ROUND(J6*(L6),2)</f>
        <v>0</v>
      </c>
      <c r="N6" s="11">
        <f t="shared" ref="N6:N23" si="3">ROUND(M6+J6,2)</f>
        <v>0</v>
      </c>
      <c r="O6" s="11">
        <f t="shared" ref="O6:O23" si="4">ROUND(N6*E6,2)</f>
        <v>0</v>
      </c>
      <c r="P6" s="11"/>
    </row>
    <row r="7" ht="165" hidden="1" outlineLevel="1" spans="1:16">
      <c r="A7" s="11">
        <v>3</v>
      </c>
      <c r="B7" s="14" t="s">
        <v>23</v>
      </c>
      <c r="C7" s="14" t="s">
        <v>24</v>
      </c>
      <c r="D7" s="11" t="s">
        <v>21</v>
      </c>
      <c r="E7" s="11">
        <v>2</v>
      </c>
      <c r="F7" s="11"/>
      <c r="G7" s="11"/>
      <c r="H7" s="11"/>
      <c r="I7" s="11"/>
      <c r="J7" s="11">
        <f t="shared" si="0"/>
        <v>0</v>
      </c>
      <c r="K7" s="11">
        <f t="shared" si="1"/>
        <v>0</v>
      </c>
      <c r="L7" s="11"/>
      <c r="M7" s="11">
        <f t="shared" si="2"/>
        <v>0</v>
      </c>
      <c r="N7" s="11">
        <f t="shared" si="3"/>
        <v>0</v>
      </c>
      <c r="O7" s="11">
        <f t="shared" si="4"/>
        <v>0</v>
      </c>
      <c r="P7" s="11"/>
    </row>
    <row r="8" ht="49.5" hidden="1" outlineLevel="1" spans="1:16">
      <c r="A8" s="11">
        <v>4</v>
      </c>
      <c r="B8" s="14" t="s">
        <v>25</v>
      </c>
      <c r="C8" s="14" t="s">
        <v>26</v>
      </c>
      <c r="D8" s="11" t="s">
        <v>21</v>
      </c>
      <c r="E8" s="11">
        <v>4</v>
      </c>
      <c r="F8" s="11"/>
      <c r="G8" s="11"/>
      <c r="H8" s="11"/>
      <c r="I8" s="11"/>
      <c r="J8" s="11">
        <f t="shared" si="0"/>
        <v>0</v>
      </c>
      <c r="K8" s="11">
        <f t="shared" si="1"/>
        <v>0</v>
      </c>
      <c r="L8" s="11"/>
      <c r="M8" s="11">
        <f t="shared" si="2"/>
        <v>0</v>
      </c>
      <c r="N8" s="11">
        <f t="shared" si="3"/>
        <v>0</v>
      </c>
      <c r="O8" s="11">
        <f t="shared" si="4"/>
        <v>0</v>
      </c>
      <c r="P8" s="11"/>
    </row>
    <row r="9" ht="165" hidden="1" outlineLevel="1" spans="1:16">
      <c r="A9" s="11">
        <v>5</v>
      </c>
      <c r="B9" s="14" t="s">
        <v>23</v>
      </c>
      <c r="C9" s="14" t="s">
        <v>27</v>
      </c>
      <c r="D9" s="11" t="s">
        <v>21</v>
      </c>
      <c r="E9" s="11">
        <v>2</v>
      </c>
      <c r="F9" s="11"/>
      <c r="G9" s="11"/>
      <c r="H9" s="11"/>
      <c r="I9" s="11"/>
      <c r="J9" s="11">
        <f t="shared" si="0"/>
        <v>0</v>
      </c>
      <c r="K9" s="11">
        <f t="shared" si="1"/>
        <v>0</v>
      </c>
      <c r="L9" s="11"/>
      <c r="M9" s="11">
        <f t="shared" si="2"/>
        <v>0</v>
      </c>
      <c r="N9" s="11">
        <f t="shared" si="3"/>
        <v>0</v>
      </c>
      <c r="O9" s="11">
        <f t="shared" si="4"/>
        <v>0</v>
      </c>
      <c r="P9" s="11"/>
    </row>
    <row r="10" ht="49.5" hidden="1" outlineLevel="1" spans="1:16">
      <c r="A10" s="11">
        <v>6</v>
      </c>
      <c r="B10" s="14" t="s">
        <v>25</v>
      </c>
      <c r="C10" s="14" t="s">
        <v>28</v>
      </c>
      <c r="D10" s="11" t="s">
        <v>21</v>
      </c>
      <c r="E10" s="11">
        <v>18</v>
      </c>
      <c r="F10" s="11"/>
      <c r="G10" s="11"/>
      <c r="H10" s="11"/>
      <c r="I10" s="11"/>
      <c r="J10" s="11">
        <f t="shared" si="0"/>
        <v>0</v>
      </c>
      <c r="K10" s="11">
        <f t="shared" si="1"/>
        <v>0</v>
      </c>
      <c r="L10" s="11"/>
      <c r="M10" s="11">
        <f t="shared" si="2"/>
        <v>0</v>
      </c>
      <c r="N10" s="11">
        <f t="shared" si="3"/>
        <v>0</v>
      </c>
      <c r="O10" s="11">
        <f t="shared" si="4"/>
        <v>0</v>
      </c>
      <c r="P10" s="11"/>
    </row>
    <row r="11" ht="165" hidden="1" outlineLevel="1" spans="1:16">
      <c r="A11" s="11">
        <v>7</v>
      </c>
      <c r="B11" s="14" t="s">
        <v>23</v>
      </c>
      <c r="C11" s="14" t="s">
        <v>29</v>
      </c>
      <c r="D11" s="11" t="s">
        <v>21</v>
      </c>
      <c r="E11" s="11">
        <v>3</v>
      </c>
      <c r="F11" s="11"/>
      <c r="G11" s="11"/>
      <c r="H11" s="11"/>
      <c r="I11" s="11"/>
      <c r="J11" s="11">
        <f t="shared" si="0"/>
        <v>0</v>
      </c>
      <c r="K11" s="11">
        <f t="shared" si="1"/>
        <v>0</v>
      </c>
      <c r="L11" s="11"/>
      <c r="M11" s="11">
        <f t="shared" si="2"/>
        <v>0</v>
      </c>
      <c r="N11" s="11">
        <f t="shared" si="3"/>
        <v>0</v>
      </c>
      <c r="O11" s="11">
        <f t="shared" si="4"/>
        <v>0</v>
      </c>
      <c r="P11" s="11"/>
    </row>
    <row r="12" ht="165" hidden="1" outlineLevel="1" spans="1:16">
      <c r="A12" s="11">
        <v>8</v>
      </c>
      <c r="B12" s="14" t="s">
        <v>23</v>
      </c>
      <c r="C12" s="14" t="s">
        <v>30</v>
      </c>
      <c r="D12" s="11" t="s">
        <v>21</v>
      </c>
      <c r="E12" s="11">
        <v>2</v>
      </c>
      <c r="F12" s="11"/>
      <c r="G12" s="11"/>
      <c r="H12" s="11"/>
      <c r="I12" s="11"/>
      <c r="J12" s="11">
        <f t="shared" si="0"/>
        <v>0</v>
      </c>
      <c r="K12" s="11">
        <f t="shared" si="1"/>
        <v>0</v>
      </c>
      <c r="L12" s="11"/>
      <c r="M12" s="11">
        <f t="shared" si="2"/>
        <v>0</v>
      </c>
      <c r="N12" s="11">
        <f t="shared" si="3"/>
        <v>0</v>
      </c>
      <c r="O12" s="11">
        <f t="shared" si="4"/>
        <v>0</v>
      </c>
      <c r="P12" s="11"/>
    </row>
    <row r="13" ht="49.5" hidden="1" outlineLevel="1" spans="1:16">
      <c r="A13" s="11">
        <v>9</v>
      </c>
      <c r="B13" s="14" t="s">
        <v>25</v>
      </c>
      <c r="C13" s="14" t="s">
        <v>31</v>
      </c>
      <c r="D13" s="11" t="s">
        <v>21</v>
      </c>
      <c r="E13" s="11">
        <v>7</v>
      </c>
      <c r="F13" s="11"/>
      <c r="G13" s="11"/>
      <c r="H13" s="11"/>
      <c r="I13" s="11"/>
      <c r="J13" s="11">
        <f t="shared" si="0"/>
        <v>0</v>
      </c>
      <c r="K13" s="11">
        <f t="shared" si="1"/>
        <v>0</v>
      </c>
      <c r="L13" s="11"/>
      <c r="M13" s="11">
        <f t="shared" si="2"/>
        <v>0</v>
      </c>
      <c r="N13" s="11">
        <f t="shared" si="3"/>
        <v>0</v>
      </c>
      <c r="O13" s="11">
        <f t="shared" si="4"/>
        <v>0</v>
      </c>
      <c r="P13" s="11"/>
    </row>
    <row r="14" ht="165" hidden="1" outlineLevel="1" spans="1:16">
      <c r="A14" s="11">
        <v>10</v>
      </c>
      <c r="B14" s="14" t="s">
        <v>23</v>
      </c>
      <c r="C14" s="14" t="s">
        <v>32</v>
      </c>
      <c r="D14" s="11" t="s">
        <v>21</v>
      </c>
      <c r="E14" s="11">
        <v>5</v>
      </c>
      <c r="F14" s="11"/>
      <c r="G14" s="11"/>
      <c r="H14" s="11"/>
      <c r="I14" s="11"/>
      <c r="J14" s="11">
        <f t="shared" si="0"/>
        <v>0</v>
      </c>
      <c r="K14" s="11">
        <f t="shared" si="1"/>
        <v>0</v>
      </c>
      <c r="L14" s="11"/>
      <c r="M14" s="11">
        <f t="shared" si="2"/>
        <v>0</v>
      </c>
      <c r="N14" s="11">
        <f t="shared" si="3"/>
        <v>0</v>
      </c>
      <c r="O14" s="11">
        <f t="shared" si="4"/>
        <v>0</v>
      </c>
      <c r="P14" s="11"/>
    </row>
    <row r="15" ht="165" hidden="1" outlineLevel="1" spans="1:16">
      <c r="A15" s="11">
        <v>11</v>
      </c>
      <c r="B15" s="14" t="s">
        <v>23</v>
      </c>
      <c r="C15" s="14" t="s">
        <v>33</v>
      </c>
      <c r="D15" s="11" t="s">
        <v>21</v>
      </c>
      <c r="E15" s="11">
        <v>4</v>
      </c>
      <c r="F15" s="11"/>
      <c r="G15" s="11"/>
      <c r="H15" s="11"/>
      <c r="I15" s="11"/>
      <c r="J15" s="11">
        <f t="shared" si="0"/>
        <v>0</v>
      </c>
      <c r="K15" s="11">
        <f t="shared" si="1"/>
        <v>0</v>
      </c>
      <c r="L15" s="11"/>
      <c r="M15" s="11">
        <f t="shared" si="2"/>
        <v>0</v>
      </c>
      <c r="N15" s="11">
        <f t="shared" si="3"/>
        <v>0</v>
      </c>
      <c r="O15" s="11">
        <f t="shared" si="4"/>
        <v>0</v>
      </c>
      <c r="P15" s="11"/>
    </row>
    <row r="16" ht="33" hidden="1" outlineLevel="1" spans="1:16">
      <c r="A16" s="11">
        <v>12</v>
      </c>
      <c r="B16" s="14" t="s">
        <v>34</v>
      </c>
      <c r="C16" s="14" t="s">
        <v>35</v>
      </c>
      <c r="D16" s="11" t="s">
        <v>36</v>
      </c>
      <c r="E16" s="11">
        <v>520</v>
      </c>
      <c r="F16" s="11"/>
      <c r="G16" s="11"/>
      <c r="H16" s="11"/>
      <c r="I16" s="11"/>
      <c r="J16" s="11">
        <f t="shared" si="0"/>
        <v>0</v>
      </c>
      <c r="K16" s="11">
        <f t="shared" si="1"/>
        <v>0</v>
      </c>
      <c r="L16" s="11"/>
      <c r="M16" s="11">
        <f t="shared" si="2"/>
        <v>0</v>
      </c>
      <c r="N16" s="11">
        <f t="shared" si="3"/>
        <v>0</v>
      </c>
      <c r="O16" s="11">
        <f t="shared" si="4"/>
        <v>0</v>
      </c>
      <c r="P16" s="11"/>
    </row>
    <row r="17" ht="49.5" hidden="1" outlineLevel="1" spans="1:16">
      <c r="A17" s="11">
        <v>13</v>
      </c>
      <c r="B17" s="14" t="s">
        <v>37</v>
      </c>
      <c r="C17" s="14" t="s">
        <v>38</v>
      </c>
      <c r="D17" s="11" t="s">
        <v>36</v>
      </c>
      <c r="E17" s="11">
        <v>906</v>
      </c>
      <c r="F17" s="11"/>
      <c r="G17" s="11"/>
      <c r="H17" s="11"/>
      <c r="I17" s="11"/>
      <c r="J17" s="11">
        <f t="shared" si="0"/>
        <v>0</v>
      </c>
      <c r="K17" s="11">
        <f t="shared" si="1"/>
        <v>0</v>
      </c>
      <c r="L17" s="11"/>
      <c r="M17" s="11">
        <f t="shared" si="2"/>
        <v>0</v>
      </c>
      <c r="N17" s="11">
        <f t="shared" si="3"/>
        <v>0</v>
      </c>
      <c r="O17" s="11">
        <f t="shared" si="4"/>
        <v>0</v>
      </c>
      <c r="P17" s="11"/>
    </row>
    <row r="18" ht="82.5" hidden="1" outlineLevel="1" spans="1:16">
      <c r="A18" s="11">
        <v>14</v>
      </c>
      <c r="B18" s="14" t="s">
        <v>39</v>
      </c>
      <c r="C18" s="14" t="s">
        <v>40</v>
      </c>
      <c r="D18" s="11" t="s">
        <v>21</v>
      </c>
      <c r="E18" s="11">
        <v>80</v>
      </c>
      <c r="F18" s="11"/>
      <c r="G18" s="11"/>
      <c r="H18" s="11"/>
      <c r="I18" s="11"/>
      <c r="J18" s="11">
        <f t="shared" si="0"/>
        <v>0</v>
      </c>
      <c r="K18" s="11">
        <f t="shared" si="1"/>
        <v>0</v>
      </c>
      <c r="L18" s="11"/>
      <c r="M18" s="11">
        <f t="shared" si="2"/>
        <v>0</v>
      </c>
      <c r="N18" s="11">
        <f t="shared" si="3"/>
        <v>0</v>
      </c>
      <c r="O18" s="11">
        <f t="shared" si="4"/>
        <v>0</v>
      </c>
      <c r="P18" s="11"/>
    </row>
    <row r="19" ht="16.5" hidden="1" outlineLevel="1" spans="1:16">
      <c r="A19" s="11">
        <v>15</v>
      </c>
      <c r="B19" s="14" t="s">
        <v>41</v>
      </c>
      <c r="C19" s="14" t="s">
        <v>42</v>
      </c>
      <c r="D19" s="11" t="s">
        <v>43</v>
      </c>
      <c r="E19" s="11">
        <v>30</v>
      </c>
      <c r="F19" s="11"/>
      <c r="G19" s="11"/>
      <c r="H19" s="11"/>
      <c r="I19" s="11"/>
      <c r="J19" s="11">
        <f t="shared" si="0"/>
        <v>0</v>
      </c>
      <c r="K19" s="11">
        <f t="shared" si="1"/>
        <v>0</v>
      </c>
      <c r="L19" s="11"/>
      <c r="M19" s="11">
        <f t="shared" si="2"/>
        <v>0</v>
      </c>
      <c r="N19" s="11">
        <f t="shared" si="3"/>
        <v>0</v>
      </c>
      <c r="O19" s="11">
        <f t="shared" si="4"/>
        <v>0</v>
      </c>
      <c r="P19" s="11"/>
    </row>
    <row r="20" ht="396" hidden="1" outlineLevel="1" spans="1:16">
      <c r="A20" s="11">
        <v>16</v>
      </c>
      <c r="B20" s="14" t="s">
        <v>44</v>
      </c>
      <c r="C20" s="14" t="s">
        <v>45</v>
      </c>
      <c r="D20" s="11" t="s">
        <v>46</v>
      </c>
      <c r="E20" s="11">
        <v>1</v>
      </c>
      <c r="F20" s="11"/>
      <c r="G20" s="11"/>
      <c r="H20" s="11"/>
      <c r="I20" s="11"/>
      <c r="J20" s="11">
        <f t="shared" si="0"/>
        <v>0</v>
      </c>
      <c r="K20" s="11">
        <f t="shared" si="1"/>
        <v>0</v>
      </c>
      <c r="L20" s="11"/>
      <c r="M20" s="11">
        <f t="shared" si="2"/>
        <v>0</v>
      </c>
      <c r="N20" s="11">
        <f t="shared" si="3"/>
        <v>0</v>
      </c>
      <c r="O20" s="11">
        <f t="shared" si="4"/>
        <v>0</v>
      </c>
      <c r="P20" s="11"/>
    </row>
    <row r="21" ht="396" hidden="1" outlineLevel="1" spans="1:16">
      <c r="A21" s="11">
        <v>17</v>
      </c>
      <c r="B21" s="14" t="s">
        <v>47</v>
      </c>
      <c r="C21" s="14" t="s">
        <v>48</v>
      </c>
      <c r="D21" s="11" t="s">
        <v>46</v>
      </c>
      <c r="E21" s="11">
        <v>1</v>
      </c>
      <c r="F21" s="11"/>
      <c r="G21" s="11"/>
      <c r="H21" s="11"/>
      <c r="I21" s="11"/>
      <c r="J21" s="11">
        <f t="shared" si="0"/>
        <v>0</v>
      </c>
      <c r="K21" s="11">
        <f t="shared" si="1"/>
        <v>0</v>
      </c>
      <c r="L21" s="11"/>
      <c r="M21" s="11">
        <f t="shared" si="2"/>
        <v>0</v>
      </c>
      <c r="N21" s="11">
        <f t="shared" si="3"/>
        <v>0</v>
      </c>
      <c r="O21" s="11">
        <f t="shared" si="4"/>
        <v>0</v>
      </c>
      <c r="P21" s="11"/>
    </row>
    <row r="22" s="2" customFormat="1" ht="25" customHeight="1" collapsed="1" spans="1:16">
      <c r="A22" s="12" t="s">
        <v>49</v>
      </c>
      <c r="B22" s="13" t="s">
        <v>50</v>
      </c>
      <c r="C22" s="13"/>
      <c r="D22" s="12"/>
      <c r="E22" s="12"/>
      <c r="F22" s="12"/>
      <c r="G22" s="12"/>
      <c r="H22" s="12"/>
      <c r="I22" s="12"/>
      <c r="J22" s="12"/>
      <c r="K22" s="12">
        <f>SUM(K23:K26)</f>
        <v>0</v>
      </c>
      <c r="L22" s="12"/>
      <c r="M22" s="12"/>
      <c r="N22" s="12"/>
      <c r="O22" s="12">
        <f>SUM(O23:O26)</f>
        <v>0</v>
      </c>
      <c r="P22" s="12"/>
    </row>
    <row r="23" ht="66" hidden="1" outlineLevel="1" spans="1:16">
      <c r="A23" s="11">
        <v>18</v>
      </c>
      <c r="B23" s="11" t="s">
        <v>51</v>
      </c>
      <c r="C23" s="14" t="s">
        <v>52</v>
      </c>
      <c r="D23" s="11" t="s">
        <v>53</v>
      </c>
      <c r="E23" s="11">
        <v>352.78</v>
      </c>
      <c r="F23" s="11"/>
      <c r="G23" s="11"/>
      <c r="H23" s="11"/>
      <c r="I23" s="11"/>
      <c r="J23" s="11">
        <f t="shared" ref="J23:J26" si="5">SUM(F23:I23)</f>
        <v>0</v>
      </c>
      <c r="K23" s="11">
        <f t="shared" ref="K23:K26" si="6">ROUND(J23*E23,2)</f>
        <v>0</v>
      </c>
      <c r="L23" s="11"/>
      <c r="M23" s="11">
        <f t="shared" ref="M23:M26" si="7">ROUND(J23*(L23),2)</f>
        <v>0</v>
      </c>
      <c r="N23" s="11">
        <f t="shared" ref="N23:N26" si="8">ROUND(M23+J23,2)</f>
        <v>0</v>
      </c>
      <c r="O23" s="11">
        <f t="shared" ref="O23:O26" si="9">ROUND(N23*E23,2)</f>
        <v>0</v>
      </c>
      <c r="P23" s="11"/>
    </row>
    <row r="24" s="1" customFormat="1" ht="49.5" hidden="1" outlineLevel="1" spans="1:16">
      <c r="A24" s="11">
        <v>19</v>
      </c>
      <c r="B24" s="11" t="s">
        <v>54</v>
      </c>
      <c r="C24" s="14" t="s">
        <v>55</v>
      </c>
      <c r="D24" s="11" t="s">
        <v>53</v>
      </c>
      <c r="E24" s="11">
        <v>419.78</v>
      </c>
      <c r="F24" s="11"/>
      <c r="G24" s="11"/>
      <c r="H24" s="11"/>
      <c r="I24" s="11"/>
      <c r="J24" s="11">
        <f t="shared" si="5"/>
        <v>0</v>
      </c>
      <c r="K24" s="11">
        <f t="shared" si="6"/>
        <v>0</v>
      </c>
      <c r="L24" s="11"/>
      <c r="M24" s="11">
        <f t="shared" si="7"/>
        <v>0</v>
      </c>
      <c r="N24" s="11">
        <f t="shared" si="8"/>
        <v>0</v>
      </c>
      <c r="O24" s="11">
        <f t="shared" si="9"/>
        <v>0</v>
      </c>
      <c r="P24" s="11"/>
    </row>
    <row r="25" ht="49.5" hidden="1" outlineLevel="1" spans="1:16">
      <c r="A25" s="11">
        <v>20</v>
      </c>
      <c r="B25" s="11" t="s">
        <v>56</v>
      </c>
      <c r="C25" s="14" t="s">
        <v>57</v>
      </c>
      <c r="D25" s="11" t="s">
        <v>53</v>
      </c>
      <c r="E25" s="11">
        <v>496</v>
      </c>
      <c r="F25" s="11"/>
      <c r="G25" s="11"/>
      <c r="H25" s="11"/>
      <c r="I25" s="11"/>
      <c r="J25" s="11">
        <f t="shared" si="5"/>
        <v>0</v>
      </c>
      <c r="K25" s="11">
        <f t="shared" si="6"/>
        <v>0</v>
      </c>
      <c r="L25" s="11"/>
      <c r="M25" s="11">
        <f t="shared" si="7"/>
        <v>0</v>
      </c>
      <c r="N25" s="11">
        <f t="shared" si="8"/>
        <v>0</v>
      </c>
      <c r="O25" s="11">
        <f t="shared" si="9"/>
        <v>0</v>
      </c>
      <c r="P25" s="11"/>
    </row>
    <row r="26" ht="16.5" hidden="1" outlineLevel="1" spans="1:16">
      <c r="A26" s="11">
        <v>21</v>
      </c>
      <c r="B26" s="11" t="s">
        <v>58</v>
      </c>
      <c r="C26" s="14" t="s">
        <v>59</v>
      </c>
      <c r="D26" s="11" t="s">
        <v>53</v>
      </c>
      <c r="E26" s="11">
        <v>166</v>
      </c>
      <c r="F26" s="11"/>
      <c r="G26" s="11"/>
      <c r="H26" s="11"/>
      <c r="I26" s="11"/>
      <c r="J26" s="11">
        <f t="shared" si="5"/>
        <v>0</v>
      </c>
      <c r="K26" s="11">
        <f t="shared" si="6"/>
        <v>0</v>
      </c>
      <c r="L26" s="11"/>
      <c r="M26" s="11">
        <f t="shared" si="7"/>
        <v>0</v>
      </c>
      <c r="N26" s="11">
        <f t="shared" si="8"/>
        <v>0</v>
      </c>
      <c r="O26" s="11">
        <f t="shared" si="9"/>
        <v>0</v>
      </c>
      <c r="P26" s="11"/>
    </row>
    <row r="27" s="2" customFormat="1" ht="25" customHeight="1" collapsed="1" spans="1:16">
      <c r="A27" s="12" t="s">
        <v>60</v>
      </c>
      <c r="B27" s="13" t="s">
        <v>61</v>
      </c>
      <c r="C27" s="13"/>
      <c r="D27" s="12"/>
      <c r="E27" s="12"/>
      <c r="F27" s="12"/>
      <c r="G27" s="12"/>
      <c r="H27" s="12"/>
      <c r="I27" s="12"/>
      <c r="J27" s="12"/>
      <c r="K27" s="12">
        <f>SUM(K28:K42)</f>
        <v>0</v>
      </c>
      <c r="L27" s="12"/>
      <c r="M27" s="12"/>
      <c r="N27" s="12"/>
      <c r="O27" s="12">
        <f>SUM(O28:O42)</f>
        <v>0</v>
      </c>
      <c r="P27" s="12"/>
    </row>
    <row r="28" ht="165" hidden="1" outlineLevel="1" spans="1:16">
      <c r="A28" s="11">
        <v>22</v>
      </c>
      <c r="B28" s="14" t="s">
        <v>62</v>
      </c>
      <c r="C28" s="14" t="s">
        <v>63</v>
      </c>
      <c r="D28" s="11" t="s">
        <v>21</v>
      </c>
      <c r="E28" s="11">
        <v>2</v>
      </c>
      <c r="F28" s="11"/>
      <c r="G28" s="11"/>
      <c r="H28" s="11"/>
      <c r="I28" s="11"/>
      <c r="J28" s="11">
        <f>SUM(F28:I28)</f>
        <v>0</v>
      </c>
      <c r="K28" s="11">
        <f>ROUND(J28*E28,2)</f>
        <v>0</v>
      </c>
      <c r="L28" s="11"/>
      <c r="M28" s="11">
        <f>ROUND(J28*(L28),2)</f>
        <v>0</v>
      </c>
      <c r="N28" s="11">
        <f>ROUND(M28+J28,2)</f>
        <v>0</v>
      </c>
      <c r="O28" s="11">
        <f>ROUND(N28*E28,2)</f>
        <v>0</v>
      </c>
      <c r="P28" s="11"/>
    </row>
    <row r="29" ht="165" hidden="1" outlineLevel="1" spans="1:16">
      <c r="A29" s="11">
        <v>23</v>
      </c>
      <c r="B29" s="14" t="s">
        <v>62</v>
      </c>
      <c r="C29" s="14" t="s">
        <v>64</v>
      </c>
      <c r="D29" s="11" t="s">
        <v>21</v>
      </c>
      <c r="E29" s="11">
        <v>2</v>
      </c>
      <c r="F29" s="11"/>
      <c r="G29" s="11"/>
      <c r="H29" s="11"/>
      <c r="I29" s="11"/>
      <c r="J29" s="11">
        <f t="shared" ref="J29:J42" si="10">SUM(F29:I29)</f>
        <v>0</v>
      </c>
      <c r="K29" s="11">
        <f t="shared" ref="K29:K42" si="11">ROUND(J29*E29,2)</f>
        <v>0</v>
      </c>
      <c r="L29" s="11"/>
      <c r="M29" s="11">
        <f t="shared" ref="M29:M42" si="12">ROUND(J29*(L29),2)</f>
        <v>0</v>
      </c>
      <c r="N29" s="11">
        <f t="shared" ref="N29:N42" si="13">ROUND(M29+J29,2)</f>
        <v>0</v>
      </c>
      <c r="O29" s="11">
        <f t="shared" ref="O29:O42" si="14">ROUND(N29*E29,2)</f>
        <v>0</v>
      </c>
      <c r="P29" s="11"/>
    </row>
    <row r="30" ht="132" hidden="1" outlineLevel="1" spans="1:16">
      <c r="A30" s="11">
        <v>24</v>
      </c>
      <c r="B30" s="14" t="s">
        <v>65</v>
      </c>
      <c r="C30" s="14" t="s">
        <v>66</v>
      </c>
      <c r="D30" s="11" t="s">
        <v>46</v>
      </c>
      <c r="E30" s="11">
        <v>8</v>
      </c>
      <c r="F30" s="11"/>
      <c r="G30" s="11"/>
      <c r="H30" s="11"/>
      <c r="I30" s="11"/>
      <c r="J30" s="11">
        <f t="shared" si="10"/>
        <v>0</v>
      </c>
      <c r="K30" s="11">
        <f t="shared" si="11"/>
        <v>0</v>
      </c>
      <c r="L30" s="11"/>
      <c r="M30" s="11">
        <f t="shared" si="12"/>
        <v>0</v>
      </c>
      <c r="N30" s="11">
        <f t="shared" si="13"/>
        <v>0</v>
      </c>
      <c r="O30" s="11">
        <f t="shared" si="14"/>
        <v>0</v>
      </c>
      <c r="P30" s="11"/>
    </row>
    <row r="31" ht="132" hidden="1" outlineLevel="1" spans="1:16">
      <c r="A31" s="11">
        <v>25</v>
      </c>
      <c r="B31" s="14" t="s">
        <v>67</v>
      </c>
      <c r="C31" s="14" t="s">
        <v>68</v>
      </c>
      <c r="D31" s="11" t="s">
        <v>46</v>
      </c>
      <c r="E31" s="11">
        <v>2</v>
      </c>
      <c r="F31" s="11"/>
      <c r="G31" s="11"/>
      <c r="H31" s="11"/>
      <c r="I31" s="11"/>
      <c r="J31" s="11">
        <f t="shared" si="10"/>
        <v>0</v>
      </c>
      <c r="K31" s="11">
        <f t="shared" si="11"/>
        <v>0</v>
      </c>
      <c r="L31" s="11"/>
      <c r="M31" s="11">
        <f t="shared" si="12"/>
        <v>0</v>
      </c>
      <c r="N31" s="11">
        <f t="shared" si="13"/>
        <v>0</v>
      </c>
      <c r="O31" s="11">
        <f t="shared" si="14"/>
        <v>0</v>
      </c>
      <c r="P31" s="11"/>
    </row>
    <row r="32" ht="49.5" hidden="1" outlineLevel="1" spans="1:16">
      <c r="A32" s="11">
        <v>26</v>
      </c>
      <c r="B32" s="14" t="s">
        <v>69</v>
      </c>
      <c r="C32" s="14" t="s">
        <v>70</v>
      </c>
      <c r="D32" s="11" t="s">
        <v>46</v>
      </c>
      <c r="E32" s="11">
        <v>10</v>
      </c>
      <c r="F32" s="11"/>
      <c r="G32" s="11"/>
      <c r="H32" s="11"/>
      <c r="I32" s="11"/>
      <c r="J32" s="11">
        <f t="shared" si="10"/>
        <v>0</v>
      </c>
      <c r="K32" s="11">
        <f t="shared" si="11"/>
        <v>0</v>
      </c>
      <c r="L32" s="11"/>
      <c r="M32" s="11">
        <f t="shared" si="12"/>
        <v>0</v>
      </c>
      <c r="N32" s="11">
        <f t="shared" si="13"/>
        <v>0</v>
      </c>
      <c r="O32" s="11">
        <f t="shared" si="14"/>
        <v>0</v>
      </c>
      <c r="P32" s="11"/>
    </row>
    <row r="33" ht="49.5" hidden="1" outlineLevel="1" spans="1:16">
      <c r="A33" s="11">
        <v>27</v>
      </c>
      <c r="B33" s="14" t="s">
        <v>71</v>
      </c>
      <c r="C33" s="14" t="s">
        <v>72</v>
      </c>
      <c r="D33" s="11" t="s">
        <v>46</v>
      </c>
      <c r="E33" s="11">
        <v>10</v>
      </c>
      <c r="F33" s="11"/>
      <c r="G33" s="11"/>
      <c r="H33" s="11"/>
      <c r="I33" s="11"/>
      <c r="J33" s="11">
        <f t="shared" si="10"/>
        <v>0</v>
      </c>
      <c r="K33" s="11">
        <f t="shared" si="11"/>
        <v>0</v>
      </c>
      <c r="L33" s="11"/>
      <c r="M33" s="11">
        <f t="shared" si="12"/>
        <v>0</v>
      </c>
      <c r="N33" s="11">
        <f t="shared" si="13"/>
        <v>0</v>
      </c>
      <c r="O33" s="11">
        <f t="shared" si="14"/>
        <v>0</v>
      </c>
      <c r="P33" s="11"/>
    </row>
    <row r="34" ht="49.5" hidden="1" outlineLevel="1" spans="1:16">
      <c r="A34" s="11">
        <v>28</v>
      </c>
      <c r="B34" s="14" t="s">
        <v>73</v>
      </c>
      <c r="C34" s="14" t="s">
        <v>74</v>
      </c>
      <c r="D34" s="11" t="s">
        <v>46</v>
      </c>
      <c r="E34" s="11">
        <v>12</v>
      </c>
      <c r="F34" s="11"/>
      <c r="G34" s="11"/>
      <c r="H34" s="11"/>
      <c r="I34" s="11"/>
      <c r="J34" s="11">
        <f t="shared" si="10"/>
        <v>0</v>
      </c>
      <c r="K34" s="11">
        <f t="shared" si="11"/>
        <v>0</v>
      </c>
      <c r="L34" s="11"/>
      <c r="M34" s="11">
        <f t="shared" si="12"/>
        <v>0</v>
      </c>
      <c r="N34" s="11">
        <f t="shared" si="13"/>
        <v>0</v>
      </c>
      <c r="O34" s="11">
        <f t="shared" si="14"/>
        <v>0</v>
      </c>
      <c r="P34" s="11"/>
    </row>
    <row r="35" ht="16.5" hidden="1" outlineLevel="1" spans="1:16">
      <c r="A35" s="11">
        <v>29</v>
      </c>
      <c r="B35" s="14" t="s">
        <v>75</v>
      </c>
      <c r="C35" s="14" t="s">
        <v>76</v>
      </c>
      <c r="D35" s="11" t="s">
        <v>77</v>
      </c>
      <c r="E35" s="11">
        <v>2</v>
      </c>
      <c r="F35" s="11"/>
      <c r="G35" s="11"/>
      <c r="H35" s="11"/>
      <c r="I35" s="11"/>
      <c r="J35" s="11">
        <f t="shared" si="10"/>
        <v>0</v>
      </c>
      <c r="K35" s="11">
        <f t="shared" si="11"/>
        <v>0</v>
      </c>
      <c r="L35" s="11"/>
      <c r="M35" s="11">
        <f t="shared" si="12"/>
        <v>0</v>
      </c>
      <c r="N35" s="11">
        <f t="shared" si="13"/>
        <v>0</v>
      </c>
      <c r="O35" s="11">
        <f t="shared" si="14"/>
        <v>0</v>
      </c>
      <c r="P35" s="11"/>
    </row>
    <row r="36" ht="33" hidden="1" outlineLevel="1" spans="1:16">
      <c r="A36" s="11">
        <v>30</v>
      </c>
      <c r="B36" s="14" t="s">
        <v>78</v>
      </c>
      <c r="C36" s="14" t="s">
        <v>79</v>
      </c>
      <c r="D36" s="11" t="s">
        <v>80</v>
      </c>
      <c r="E36" s="11">
        <v>46</v>
      </c>
      <c r="F36" s="11"/>
      <c r="G36" s="11"/>
      <c r="H36" s="11"/>
      <c r="I36" s="11"/>
      <c r="J36" s="11">
        <f t="shared" si="10"/>
        <v>0</v>
      </c>
      <c r="K36" s="11">
        <f t="shared" si="11"/>
        <v>0</v>
      </c>
      <c r="L36" s="11"/>
      <c r="M36" s="11">
        <f t="shared" si="12"/>
        <v>0</v>
      </c>
      <c r="N36" s="11">
        <f t="shared" si="13"/>
        <v>0</v>
      </c>
      <c r="O36" s="11">
        <f t="shared" si="14"/>
        <v>0</v>
      </c>
      <c r="P36" s="11"/>
    </row>
    <row r="37" ht="66" hidden="1" outlineLevel="1" spans="1:16">
      <c r="A37" s="11">
        <v>31</v>
      </c>
      <c r="B37" s="14" t="s">
        <v>81</v>
      </c>
      <c r="C37" s="14" t="s">
        <v>82</v>
      </c>
      <c r="D37" s="11" t="s">
        <v>36</v>
      </c>
      <c r="E37" s="11">
        <v>149</v>
      </c>
      <c r="F37" s="11"/>
      <c r="G37" s="11"/>
      <c r="H37" s="11"/>
      <c r="I37" s="11"/>
      <c r="J37" s="11">
        <f t="shared" si="10"/>
        <v>0</v>
      </c>
      <c r="K37" s="11">
        <f t="shared" si="11"/>
        <v>0</v>
      </c>
      <c r="L37" s="11"/>
      <c r="M37" s="11">
        <f t="shared" si="12"/>
        <v>0</v>
      </c>
      <c r="N37" s="11">
        <f t="shared" si="13"/>
        <v>0</v>
      </c>
      <c r="O37" s="11">
        <f t="shared" si="14"/>
        <v>0</v>
      </c>
      <c r="P37" s="11"/>
    </row>
    <row r="38" s="1" customFormat="1" ht="66" hidden="1" outlineLevel="1" spans="1:16">
      <c r="A38" s="11">
        <v>32</v>
      </c>
      <c r="B38" s="14" t="s">
        <v>83</v>
      </c>
      <c r="C38" s="14" t="s">
        <v>84</v>
      </c>
      <c r="D38" s="11" t="s">
        <v>36</v>
      </c>
      <c r="E38" s="11">
        <v>581</v>
      </c>
      <c r="F38" s="11"/>
      <c r="G38" s="11"/>
      <c r="H38" s="11"/>
      <c r="I38" s="11"/>
      <c r="J38" s="11">
        <f t="shared" si="10"/>
        <v>0</v>
      </c>
      <c r="K38" s="11">
        <f t="shared" si="11"/>
        <v>0</v>
      </c>
      <c r="L38" s="11"/>
      <c r="M38" s="11">
        <f t="shared" si="12"/>
        <v>0</v>
      </c>
      <c r="N38" s="11">
        <f t="shared" si="13"/>
        <v>0</v>
      </c>
      <c r="O38" s="11">
        <f t="shared" si="14"/>
        <v>0</v>
      </c>
      <c r="P38" s="11"/>
    </row>
    <row r="39" ht="66" hidden="1" outlineLevel="1" spans="1:16">
      <c r="A39" s="11">
        <v>33</v>
      </c>
      <c r="B39" s="14" t="s">
        <v>85</v>
      </c>
      <c r="C39" s="14" t="s">
        <v>86</v>
      </c>
      <c r="D39" s="11" t="s">
        <v>36</v>
      </c>
      <c r="E39" s="11">
        <v>620</v>
      </c>
      <c r="F39" s="11"/>
      <c r="G39" s="11"/>
      <c r="H39" s="11"/>
      <c r="I39" s="11"/>
      <c r="J39" s="11">
        <f t="shared" si="10"/>
        <v>0</v>
      </c>
      <c r="K39" s="11">
        <f t="shared" si="11"/>
        <v>0</v>
      </c>
      <c r="L39" s="11"/>
      <c r="M39" s="11">
        <f t="shared" si="12"/>
        <v>0</v>
      </c>
      <c r="N39" s="11">
        <f t="shared" si="13"/>
        <v>0</v>
      </c>
      <c r="O39" s="11">
        <f t="shared" si="14"/>
        <v>0</v>
      </c>
      <c r="P39" s="11"/>
    </row>
    <row r="40" ht="33" hidden="1" outlineLevel="1" spans="1:16">
      <c r="A40" s="11">
        <v>34</v>
      </c>
      <c r="B40" s="14" t="s">
        <v>87</v>
      </c>
      <c r="C40" s="14" t="s">
        <v>88</v>
      </c>
      <c r="D40" s="11" t="s">
        <v>36</v>
      </c>
      <c r="E40" s="11">
        <v>1200</v>
      </c>
      <c r="F40" s="11"/>
      <c r="G40" s="11"/>
      <c r="H40" s="11"/>
      <c r="I40" s="11"/>
      <c r="J40" s="11">
        <f t="shared" si="10"/>
        <v>0</v>
      </c>
      <c r="K40" s="11">
        <f t="shared" si="11"/>
        <v>0</v>
      </c>
      <c r="L40" s="11"/>
      <c r="M40" s="11">
        <f t="shared" si="12"/>
        <v>0</v>
      </c>
      <c r="N40" s="11">
        <f t="shared" si="13"/>
        <v>0</v>
      </c>
      <c r="O40" s="11">
        <f t="shared" si="14"/>
        <v>0</v>
      </c>
      <c r="P40" s="11"/>
    </row>
    <row r="41" ht="33" hidden="1" outlineLevel="1" spans="1:16">
      <c r="A41" s="11">
        <v>35</v>
      </c>
      <c r="B41" s="14" t="s">
        <v>89</v>
      </c>
      <c r="C41" s="14" t="s">
        <v>90</v>
      </c>
      <c r="D41" s="11" t="s">
        <v>36</v>
      </c>
      <c r="E41" s="11">
        <v>800</v>
      </c>
      <c r="F41" s="11"/>
      <c r="G41" s="11"/>
      <c r="H41" s="11"/>
      <c r="I41" s="11"/>
      <c r="J41" s="11">
        <f t="shared" si="10"/>
        <v>0</v>
      </c>
      <c r="K41" s="11">
        <f t="shared" si="11"/>
        <v>0</v>
      </c>
      <c r="L41" s="11"/>
      <c r="M41" s="11">
        <f t="shared" si="12"/>
        <v>0</v>
      </c>
      <c r="N41" s="11">
        <f t="shared" si="13"/>
        <v>0</v>
      </c>
      <c r="O41" s="11">
        <f t="shared" si="14"/>
        <v>0</v>
      </c>
      <c r="P41" s="11"/>
    </row>
    <row r="42" ht="33" hidden="1" outlineLevel="1" spans="1:16">
      <c r="A42" s="11">
        <v>36</v>
      </c>
      <c r="B42" s="14" t="s">
        <v>91</v>
      </c>
      <c r="C42" s="14" t="s">
        <v>92</v>
      </c>
      <c r="D42" s="11" t="s">
        <v>36</v>
      </c>
      <c r="E42" s="11">
        <v>800</v>
      </c>
      <c r="F42" s="11"/>
      <c r="G42" s="11"/>
      <c r="H42" s="11"/>
      <c r="I42" s="11"/>
      <c r="J42" s="11">
        <f t="shared" si="10"/>
        <v>0</v>
      </c>
      <c r="K42" s="11">
        <f t="shared" si="11"/>
        <v>0</v>
      </c>
      <c r="L42" s="11"/>
      <c r="M42" s="11">
        <f t="shared" si="12"/>
        <v>0</v>
      </c>
      <c r="N42" s="11">
        <f t="shared" si="13"/>
        <v>0</v>
      </c>
      <c r="O42" s="11">
        <f t="shared" si="14"/>
        <v>0</v>
      </c>
      <c r="P42" s="11"/>
    </row>
    <row r="43" s="2" customFormat="1" ht="25" customHeight="1" collapsed="1" spans="1:16">
      <c r="A43" s="12" t="s">
        <v>93</v>
      </c>
      <c r="B43" s="13" t="s">
        <v>94</v>
      </c>
      <c r="C43" s="13"/>
      <c r="D43" s="12"/>
      <c r="E43" s="12"/>
      <c r="F43" s="12"/>
      <c r="G43" s="12"/>
      <c r="H43" s="12"/>
      <c r="I43" s="12"/>
      <c r="J43" s="12"/>
      <c r="K43" s="12">
        <f>SUM(K44:K81)</f>
        <v>0</v>
      </c>
      <c r="L43" s="12"/>
      <c r="M43" s="12"/>
      <c r="N43" s="12"/>
      <c r="O43" s="12">
        <f>SUM(O44:O81)</f>
        <v>0</v>
      </c>
      <c r="P43" s="12"/>
    </row>
    <row r="44" ht="280.5" hidden="1" outlineLevel="1" spans="1:16">
      <c r="A44" s="11">
        <v>37</v>
      </c>
      <c r="B44" s="14" t="s">
        <v>95</v>
      </c>
      <c r="C44" s="14" t="s">
        <v>96</v>
      </c>
      <c r="D44" s="11" t="s">
        <v>77</v>
      </c>
      <c r="E44" s="11">
        <v>6</v>
      </c>
      <c r="F44" s="11"/>
      <c r="G44" s="11"/>
      <c r="H44" s="11"/>
      <c r="I44" s="11"/>
      <c r="J44" s="11">
        <f>SUM(F44:I44)</f>
        <v>0</v>
      </c>
      <c r="K44" s="11">
        <f>ROUND(J44*E44,2)</f>
        <v>0</v>
      </c>
      <c r="L44" s="11"/>
      <c r="M44" s="11">
        <f>ROUND(J44*(L44),2)</f>
        <v>0</v>
      </c>
      <c r="N44" s="11">
        <f>ROUND(M44+J44,2)</f>
        <v>0</v>
      </c>
      <c r="O44" s="11">
        <f>ROUND(N44*E44,2)</f>
        <v>0</v>
      </c>
      <c r="P44" s="11"/>
    </row>
    <row r="45" ht="115.5" hidden="1" outlineLevel="1" spans="1:16">
      <c r="A45" s="11">
        <v>38</v>
      </c>
      <c r="B45" s="14" t="s">
        <v>97</v>
      </c>
      <c r="C45" s="14" t="s">
        <v>98</v>
      </c>
      <c r="D45" s="11" t="s">
        <v>99</v>
      </c>
      <c r="E45" s="11">
        <v>12</v>
      </c>
      <c r="F45" s="11"/>
      <c r="G45" s="11"/>
      <c r="H45" s="11"/>
      <c r="I45" s="11"/>
      <c r="J45" s="11">
        <f t="shared" ref="J45:J81" si="15">SUM(F45:I45)</f>
        <v>0</v>
      </c>
      <c r="K45" s="11">
        <f t="shared" ref="K45:K81" si="16">ROUND(J45*E45,2)</f>
        <v>0</v>
      </c>
      <c r="L45" s="11"/>
      <c r="M45" s="11">
        <f t="shared" ref="M45:M81" si="17">ROUND(J45*(L45),2)</f>
        <v>0</v>
      </c>
      <c r="N45" s="11">
        <f t="shared" ref="N45:N81" si="18">ROUND(M45+J45,2)</f>
        <v>0</v>
      </c>
      <c r="O45" s="11">
        <f t="shared" ref="O45:O81" si="19">ROUND(N45*E45,2)</f>
        <v>0</v>
      </c>
      <c r="P45" s="11"/>
    </row>
    <row r="46" ht="66" hidden="1" outlineLevel="1" spans="1:16">
      <c r="A46" s="11">
        <v>39</v>
      </c>
      <c r="B46" s="14" t="s">
        <v>100</v>
      </c>
      <c r="C46" s="14" t="s">
        <v>101</v>
      </c>
      <c r="D46" s="11" t="s">
        <v>102</v>
      </c>
      <c r="E46" s="11">
        <v>6</v>
      </c>
      <c r="F46" s="11"/>
      <c r="G46" s="11"/>
      <c r="H46" s="11"/>
      <c r="I46" s="11"/>
      <c r="J46" s="11">
        <f t="shared" si="15"/>
        <v>0</v>
      </c>
      <c r="K46" s="11">
        <f t="shared" si="16"/>
        <v>0</v>
      </c>
      <c r="L46" s="11"/>
      <c r="M46" s="11">
        <f t="shared" si="17"/>
        <v>0</v>
      </c>
      <c r="N46" s="11">
        <f t="shared" si="18"/>
        <v>0</v>
      </c>
      <c r="O46" s="11">
        <f t="shared" si="19"/>
        <v>0</v>
      </c>
      <c r="P46" s="11"/>
    </row>
    <row r="47" s="1" customFormat="1" ht="49.5" hidden="1" outlineLevel="1" spans="1:16">
      <c r="A47" s="11">
        <v>40</v>
      </c>
      <c r="B47" s="14" t="s">
        <v>103</v>
      </c>
      <c r="C47" s="14" t="s">
        <v>104</v>
      </c>
      <c r="D47" s="11" t="s">
        <v>77</v>
      </c>
      <c r="E47" s="11">
        <v>14</v>
      </c>
      <c r="F47" s="11"/>
      <c r="G47" s="11"/>
      <c r="H47" s="11"/>
      <c r="I47" s="11"/>
      <c r="J47" s="11">
        <f t="shared" si="15"/>
        <v>0</v>
      </c>
      <c r="K47" s="11">
        <f t="shared" si="16"/>
        <v>0</v>
      </c>
      <c r="L47" s="11"/>
      <c r="M47" s="11">
        <f t="shared" si="17"/>
        <v>0</v>
      </c>
      <c r="N47" s="11">
        <f t="shared" si="18"/>
        <v>0</v>
      </c>
      <c r="O47" s="11">
        <f t="shared" si="19"/>
        <v>0</v>
      </c>
      <c r="P47" s="11"/>
    </row>
    <row r="48" ht="148.5" hidden="1" outlineLevel="1" spans="1:16">
      <c r="A48" s="11">
        <v>41</v>
      </c>
      <c r="B48" s="14" t="s">
        <v>105</v>
      </c>
      <c r="C48" s="14" t="s">
        <v>106</v>
      </c>
      <c r="D48" s="11" t="s">
        <v>46</v>
      </c>
      <c r="E48" s="11">
        <v>2</v>
      </c>
      <c r="F48" s="11"/>
      <c r="G48" s="11"/>
      <c r="H48" s="11"/>
      <c r="I48" s="11"/>
      <c r="J48" s="11">
        <f t="shared" si="15"/>
        <v>0</v>
      </c>
      <c r="K48" s="11">
        <f t="shared" si="16"/>
        <v>0</v>
      </c>
      <c r="L48" s="11"/>
      <c r="M48" s="11">
        <f t="shared" si="17"/>
        <v>0</v>
      </c>
      <c r="N48" s="11">
        <f t="shared" si="18"/>
        <v>0</v>
      </c>
      <c r="O48" s="11">
        <f t="shared" si="19"/>
        <v>0</v>
      </c>
      <c r="P48" s="11"/>
    </row>
    <row r="49" ht="148.5" hidden="1" outlineLevel="1" spans="1:16">
      <c r="A49" s="11">
        <v>42</v>
      </c>
      <c r="B49" s="14" t="s">
        <v>107</v>
      </c>
      <c r="C49" s="14" t="s">
        <v>108</v>
      </c>
      <c r="D49" s="11" t="s">
        <v>77</v>
      </c>
      <c r="E49" s="11">
        <v>6</v>
      </c>
      <c r="F49" s="11"/>
      <c r="G49" s="11"/>
      <c r="H49" s="11"/>
      <c r="I49" s="11"/>
      <c r="J49" s="11">
        <f t="shared" si="15"/>
        <v>0</v>
      </c>
      <c r="K49" s="11">
        <f t="shared" si="16"/>
        <v>0</v>
      </c>
      <c r="L49" s="11"/>
      <c r="M49" s="11">
        <f t="shared" si="17"/>
        <v>0</v>
      </c>
      <c r="N49" s="11">
        <f t="shared" si="18"/>
        <v>0</v>
      </c>
      <c r="O49" s="11">
        <f t="shared" si="19"/>
        <v>0</v>
      </c>
      <c r="P49" s="11"/>
    </row>
    <row r="50" ht="165" hidden="1" outlineLevel="1" spans="1:16">
      <c r="A50" s="11">
        <v>43</v>
      </c>
      <c r="B50" s="14" t="s">
        <v>109</v>
      </c>
      <c r="C50" s="14" t="s">
        <v>110</v>
      </c>
      <c r="D50" s="11" t="s">
        <v>77</v>
      </c>
      <c r="E50" s="11">
        <v>2</v>
      </c>
      <c r="F50" s="11"/>
      <c r="G50" s="11"/>
      <c r="H50" s="11"/>
      <c r="I50" s="11"/>
      <c r="J50" s="11">
        <f t="shared" si="15"/>
        <v>0</v>
      </c>
      <c r="K50" s="11">
        <f t="shared" si="16"/>
        <v>0</v>
      </c>
      <c r="L50" s="11"/>
      <c r="M50" s="11">
        <f t="shared" si="17"/>
        <v>0</v>
      </c>
      <c r="N50" s="11">
        <f t="shared" si="18"/>
        <v>0</v>
      </c>
      <c r="O50" s="11">
        <f t="shared" si="19"/>
        <v>0</v>
      </c>
      <c r="P50" s="11"/>
    </row>
    <row r="51" ht="99" hidden="1" outlineLevel="1" spans="1:16">
      <c r="A51" s="11">
        <v>44</v>
      </c>
      <c r="B51" s="14" t="s">
        <v>111</v>
      </c>
      <c r="C51" s="14" t="s">
        <v>112</v>
      </c>
      <c r="D51" s="11" t="s">
        <v>99</v>
      </c>
      <c r="E51" s="11">
        <v>2</v>
      </c>
      <c r="F51" s="11"/>
      <c r="G51" s="11"/>
      <c r="H51" s="11"/>
      <c r="I51" s="11"/>
      <c r="J51" s="11">
        <f t="shared" si="15"/>
        <v>0</v>
      </c>
      <c r="K51" s="11">
        <f t="shared" si="16"/>
        <v>0</v>
      </c>
      <c r="L51" s="11"/>
      <c r="M51" s="11">
        <f t="shared" si="17"/>
        <v>0</v>
      </c>
      <c r="N51" s="11">
        <f t="shared" si="18"/>
        <v>0</v>
      </c>
      <c r="O51" s="11">
        <f t="shared" si="19"/>
        <v>0</v>
      </c>
      <c r="P51" s="11"/>
    </row>
    <row r="52" ht="16.5" hidden="1" outlineLevel="1" spans="1:16">
      <c r="A52" s="11">
        <v>45</v>
      </c>
      <c r="B52" s="14" t="s">
        <v>113</v>
      </c>
      <c r="C52" s="14" t="s">
        <v>114</v>
      </c>
      <c r="D52" s="11" t="s">
        <v>80</v>
      </c>
      <c r="E52" s="11">
        <v>2</v>
      </c>
      <c r="F52" s="11"/>
      <c r="G52" s="11"/>
      <c r="H52" s="11"/>
      <c r="I52" s="11"/>
      <c r="J52" s="11">
        <f t="shared" si="15"/>
        <v>0</v>
      </c>
      <c r="K52" s="11">
        <f t="shared" si="16"/>
        <v>0</v>
      </c>
      <c r="L52" s="11"/>
      <c r="M52" s="11">
        <f t="shared" si="17"/>
        <v>0</v>
      </c>
      <c r="N52" s="11">
        <f t="shared" si="18"/>
        <v>0</v>
      </c>
      <c r="O52" s="11">
        <f t="shared" si="19"/>
        <v>0</v>
      </c>
      <c r="P52" s="11"/>
    </row>
    <row r="53" ht="33" hidden="1" outlineLevel="1" spans="1:16">
      <c r="A53" s="11">
        <v>46</v>
      </c>
      <c r="B53" s="14" t="s">
        <v>115</v>
      </c>
      <c r="C53" s="14" t="s">
        <v>116</v>
      </c>
      <c r="D53" s="11" t="s">
        <v>99</v>
      </c>
      <c r="E53" s="11">
        <v>2</v>
      </c>
      <c r="F53" s="11"/>
      <c r="G53" s="11"/>
      <c r="H53" s="11"/>
      <c r="I53" s="11"/>
      <c r="J53" s="11">
        <f t="shared" si="15"/>
        <v>0</v>
      </c>
      <c r="K53" s="11">
        <f t="shared" si="16"/>
        <v>0</v>
      </c>
      <c r="L53" s="11"/>
      <c r="M53" s="11">
        <f t="shared" si="17"/>
        <v>0</v>
      </c>
      <c r="N53" s="11">
        <f t="shared" si="18"/>
        <v>0</v>
      </c>
      <c r="O53" s="11">
        <f t="shared" si="19"/>
        <v>0</v>
      </c>
      <c r="P53" s="11"/>
    </row>
    <row r="54" ht="49.5" hidden="1" outlineLevel="1" spans="1:16">
      <c r="A54" s="11">
        <v>47</v>
      </c>
      <c r="B54" s="14" t="s">
        <v>117</v>
      </c>
      <c r="C54" s="14" t="s">
        <v>118</v>
      </c>
      <c r="D54" s="11" t="s">
        <v>119</v>
      </c>
      <c r="E54" s="11">
        <v>2</v>
      </c>
      <c r="F54" s="11"/>
      <c r="G54" s="11"/>
      <c r="H54" s="11"/>
      <c r="I54" s="11"/>
      <c r="J54" s="11">
        <f t="shared" si="15"/>
        <v>0</v>
      </c>
      <c r="K54" s="11">
        <f t="shared" si="16"/>
        <v>0</v>
      </c>
      <c r="L54" s="11"/>
      <c r="M54" s="11">
        <f t="shared" si="17"/>
        <v>0</v>
      </c>
      <c r="N54" s="11">
        <f t="shared" si="18"/>
        <v>0</v>
      </c>
      <c r="O54" s="11">
        <f t="shared" si="19"/>
        <v>0</v>
      </c>
      <c r="P54" s="11"/>
    </row>
    <row r="55" ht="115.5" hidden="1" outlineLevel="1" spans="1:16">
      <c r="A55" s="11">
        <v>48</v>
      </c>
      <c r="B55" s="14" t="s">
        <v>120</v>
      </c>
      <c r="C55" s="14" t="s">
        <v>121</v>
      </c>
      <c r="D55" s="11" t="s">
        <v>77</v>
      </c>
      <c r="E55" s="11">
        <v>6</v>
      </c>
      <c r="F55" s="11"/>
      <c r="G55" s="11"/>
      <c r="H55" s="11"/>
      <c r="I55" s="11"/>
      <c r="J55" s="11">
        <f t="shared" si="15"/>
        <v>0</v>
      </c>
      <c r="K55" s="11">
        <f t="shared" si="16"/>
        <v>0</v>
      </c>
      <c r="L55" s="11"/>
      <c r="M55" s="11">
        <f t="shared" si="17"/>
        <v>0</v>
      </c>
      <c r="N55" s="11">
        <f t="shared" si="18"/>
        <v>0</v>
      </c>
      <c r="O55" s="11">
        <f t="shared" si="19"/>
        <v>0</v>
      </c>
      <c r="P55" s="11"/>
    </row>
    <row r="56" ht="115.5" hidden="1" outlineLevel="1" spans="1:16">
      <c r="A56" s="11">
        <v>49</v>
      </c>
      <c r="B56" s="14" t="s">
        <v>122</v>
      </c>
      <c r="C56" s="14" t="s">
        <v>123</v>
      </c>
      <c r="D56" s="11" t="s">
        <v>77</v>
      </c>
      <c r="E56" s="11">
        <v>2</v>
      </c>
      <c r="F56" s="11"/>
      <c r="G56" s="11"/>
      <c r="H56" s="11"/>
      <c r="I56" s="11"/>
      <c r="J56" s="11">
        <f t="shared" si="15"/>
        <v>0</v>
      </c>
      <c r="K56" s="11">
        <f t="shared" si="16"/>
        <v>0</v>
      </c>
      <c r="L56" s="11"/>
      <c r="M56" s="11">
        <f t="shared" si="17"/>
        <v>0</v>
      </c>
      <c r="N56" s="11">
        <f t="shared" si="18"/>
        <v>0</v>
      </c>
      <c r="O56" s="11">
        <f t="shared" si="19"/>
        <v>0</v>
      </c>
      <c r="P56" s="11"/>
    </row>
    <row r="57" ht="181.5" hidden="1" outlineLevel="1" spans="1:16">
      <c r="A57" s="11">
        <v>50</v>
      </c>
      <c r="B57" s="14" t="s">
        <v>124</v>
      </c>
      <c r="C57" s="14" t="s">
        <v>125</v>
      </c>
      <c r="D57" s="11" t="s">
        <v>77</v>
      </c>
      <c r="E57" s="11">
        <v>2</v>
      </c>
      <c r="F57" s="11"/>
      <c r="G57" s="11"/>
      <c r="H57" s="11"/>
      <c r="I57" s="11"/>
      <c r="J57" s="11">
        <f t="shared" si="15"/>
        <v>0</v>
      </c>
      <c r="K57" s="11">
        <f t="shared" si="16"/>
        <v>0</v>
      </c>
      <c r="L57" s="11"/>
      <c r="M57" s="11">
        <f t="shared" si="17"/>
        <v>0</v>
      </c>
      <c r="N57" s="11">
        <f t="shared" si="18"/>
        <v>0</v>
      </c>
      <c r="O57" s="11">
        <f t="shared" si="19"/>
        <v>0</v>
      </c>
      <c r="P57" s="11"/>
    </row>
    <row r="58" ht="33" hidden="1" outlineLevel="1" spans="1:16">
      <c r="A58" s="11">
        <v>51</v>
      </c>
      <c r="B58" s="14" t="s">
        <v>126</v>
      </c>
      <c r="C58" s="14" t="s">
        <v>127</v>
      </c>
      <c r="D58" s="11" t="s">
        <v>77</v>
      </c>
      <c r="E58" s="11">
        <v>1</v>
      </c>
      <c r="F58" s="11"/>
      <c r="G58" s="11"/>
      <c r="H58" s="11"/>
      <c r="I58" s="11"/>
      <c r="J58" s="11">
        <f t="shared" si="15"/>
        <v>0</v>
      </c>
      <c r="K58" s="11">
        <f t="shared" si="16"/>
        <v>0</v>
      </c>
      <c r="L58" s="11"/>
      <c r="M58" s="11">
        <f t="shared" si="17"/>
        <v>0</v>
      </c>
      <c r="N58" s="11">
        <f t="shared" si="18"/>
        <v>0</v>
      </c>
      <c r="O58" s="11">
        <f t="shared" si="19"/>
        <v>0</v>
      </c>
      <c r="P58" s="11"/>
    </row>
    <row r="59" ht="33" hidden="1" outlineLevel="1" spans="1:16">
      <c r="A59" s="11">
        <v>52</v>
      </c>
      <c r="B59" s="14" t="s">
        <v>128</v>
      </c>
      <c r="C59" s="14" t="s">
        <v>129</v>
      </c>
      <c r="D59" s="11" t="s">
        <v>36</v>
      </c>
      <c r="E59" s="11">
        <v>1000</v>
      </c>
      <c r="F59" s="11"/>
      <c r="G59" s="11"/>
      <c r="H59" s="11"/>
      <c r="I59" s="11"/>
      <c r="J59" s="11">
        <f t="shared" si="15"/>
        <v>0</v>
      </c>
      <c r="K59" s="11">
        <f t="shared" si="16"/>
        <v>0</v>
      </c>
      <c r="L59" s="11"/>
      <c r="M59" s="11">
        <f t="shared" si="17"/>
        <v>0</v>
      </c>
      <c r="N59" s="11">
        <f t="shared" si="18"/>
        <v>0</v>
      </c>
      <c r="O59" s="11">
        <f t="shared" si="19"/>
        <v>0</v>
      </c>
      <c r="P59" s="11"/>
    </row>
    <row r="60" s="1" customFormat="1" ht="33" hidden="1" outlineLevel="1" spans="1:16">
      <c r="A60" s="11">
        <v>53</v>
      </c>
      <c r="B60" s="14" t="s">
        <v>128</v>
      </c>
      <c r="C60" s="14" t="s">
        <v>130</v>
      </c>
      <c r="D60" s="11" t="s">
        <v>36</v>
      </c>
      <c r="E60" s="11">
        <v>600</v>
      </c>
      <c r="F60" s="11"/>
      <c r="G60" s="11"/>
      <c r="H60" s="11"/>
      <c r="I60" s="11"/>
      <c r="J60" s="11">
        <f t="shared" si="15"/>
        <v>0</v>
      </c>
      <c r="K60" s="11">
        <f t="shared" si="16"/>
        <v>0</v>
      </c>
      <c r="L60" s="11"/>
      <c r="M60" s="11">
        <f t="shared" si="17"/>
        <v>0</v>
      </c>
      <c r="N60" s="11">
        <f t="shared" si="18"/>
        <v>0</v>
      </c>
      <c r="O60" s="11">
        <f t="shared" si="19"/>
        <v>0</v>
      </c>
      <c r="P60" s="11"/>
    </row>
    <row r="61" s="1" customFormat="1" ht="33" hidden="1" outlineLevel="1" spans="1:16">
      <c r="A61" s="11">
        <v>54</v>
      </c>
      <c r="B61" s="14" t="s">
        <v>131</v>
      </c>
      <c r="C61" s="14" t="s">
        <v>132</v>
      </c>
      <c r="D61" s="11" t="s">
        <v>36</v>
      </c>
      <c r="E61" s="11">
        <v>160</v>
      </c>
      <c r="F61" s="11"/>
      <c r="G61" s="11"/>
      <c r="H61" s="11"/>
      <c r="I61" s="11"/>
      <c r="J61" s="11">
        <f t="shared" si="15"/>
        <v>0</v>
      </c>
      <c r="K61" s="11">
        <f t="shared" si="16"/>
        <v>0</v>
      </c>
      <c r="L61" s="11"/>
      <c r="M61" s="11">
        <f t="shared" si="17"/>
        <v>0</v>
      </c>
      <c r="N61" s="11">
        <f t="shared" si="18"/>
        <v>0</v>
      </c>
      <c r="O61" s="11">
        <f t="shared" si="19"/>
        <v>0</v>
      </c>
      <c r="P61" s="11"/>
    </row>
    <row r="62" ht="16.5" hidden="1" outlineLevel="1" spans="1:16">
      <c r="A62" s="11">
        <v>55</v>
      </c>
      <c r="B62" s="14" t="s">
        <v>133</v>
      </c>
      <c r="C62" s="14" t="s">
        <v>134</v>
      </c>
      <c r="D62" s="11" t="s">
        <v>36</v>
      </c>
      <c r="E62" s="11">
        <v>70</v>
      </c>
      <c r="F62" s="11"/>
      <c r="G62" s="11"/>
      <c r="H62" s="11"/>
      <c r="I62" s="11"/>
      <c r="J62" s="11">
        <f t="shared" si="15"/>
        <v>0</v>
      </c>
      <c r="K62" s="11">
        <f t="shared" si="16"/>
        <v>0</v>
      </c>
      <c r="L62" s="11"/>
      <c r="M62" s="11">
        <f t="shared" si="17"/>
        <v>0</v>
      </c>
      <c r="N62" s="11">
        <f t="shared" si="18"/>
        <v>0</v>
      </c>
      <c r="O62" s="11">
        <f t="shared" si="19"/>
        <v>0</v>
      </c>
      <c r="P62" s="11"/>
    </row>
    <row r="63" ht="49.5" hidden="1" outlineLevel="1" spans="1:16">
      <c r="A63" s="11">
        <v>56</v>
      </c>
      <c r="B63" s="14" t="s">
        <v>135</v>
      </c>
      <c r="C63" s="14" t="s">
        <v>136</v>
      </c>
      <c r="D63" s="11" t="s">
        <v>36</v>
      </c>
      <c r="E63" s="11">
        <v>90</v>
      </c>
      <c r="F63" s="11"/>
      <c r="G63" s="11"/>
      <c r="H63" s="11"/>
      <c r="I63" s="11"/>
      <c r="J63" s="11">
        <f t="shared" si="15"/>
        <v>0</v>
      </c>
      <c r="K63" s="11">
        <f t="shared" si="16"/>
        <v>0</v>
      </c>
      <c r="L63" s="11"/>
      <c r="M63" s="11">
        <f t="shared" si="17"/>
        <v>0</v>
      </c>
      <c r="N63" s="11">
        <f t="shared" si="18"/>
        <v>0</v>
      </c>
      <c r="O63" s="11">
        <f t="shared" si="19"/>
        <v>0</v>
      </c>
      <c r="P63" s="11"/>
    </row>
    <row r="64" ht="49.5" hidden="1" outlineLevel="1" spans="1:16">
      <c r="A64" s="11">
        <v>57</v>
      </c>
      <c r="B64" s="14" t="s">
        <v>137</v>
      </c>
      <c r="C64" s="14" t="s">
        <v>138</v>
      </c>
      <c r="D64" s="11" t="s">
        <v>36</v>
      </c>
      <c r="E64" s="11">
        <v>2000</v>
      </c>
      <c r="F64" s="11"/>
      <c r="G64" s="11"/>
      <c r="H64" s="11"/>
      <c r="I64" s="11"/>
      <c r="J64" s="11">
        <f t="shared" si="15"/>
        <v>0</v>
      </c>
      <c r="K64" s="11">
        <f t="shared" si="16"/>
        <v>0</v>
      </c>
      <c r="L64" s="11"/>
      <c r="M64" s="11">
        <f t="shared" si="17"/>
        <v>0</v>
      </c>
      <c r="N64" s="11">
        <f t="shared" si="18"/>
        <v>0</v>
      </c>
      <c r="O64" s="11">
        <f t="shared" si="19"/>
        <v>0</v>
      </c>
      <c r="P64" s="11"/>
    </row>
    <row r="65" ht="33" hidden="1" outlineLevel="1" spans="1:16">
      <c r="A65" s="11">
        <v>58</v>
      </c>
      <c r="B65" s="14" t="s">
        <v>139</v>
      </c>
      <c r="C65" s="14" t="s">
        <v>140</v>
      </c>
      <c r="D65" s="11" t="s">
        <v>102</v>
      </c>
      <c r="E65" s="11">
        <v>1</v>
      </c>
      <c r="F65" s="11"/>
      <c r="G65" s="11"/>
      <c r="H65" s="11"/>
      <c r="I65" s="11"/>
      <c r="J65" s="11">
        <f t="shared" si="15"/>
        <v>0</v>
      </c>
      <c r="K65" s="11">
        <f t="shared" si="16"/>
        <v>0</v>
      </c>
      <c r="L65" s="11"/>
      <c r="M65" s="11">
        <f t="shared" si="17"/>
        <v>0</v>
      </c>
      <c r="N65" s="11">
        <f t="shared" si="18"/>
        <v>0</v>
      </c>
      <c r="O65" s="11">
        <f t="shared" si="19"/>
        <v>0</v>
      </c>
      <c r="P65" s="11"/>
    </row>
    <row r="66" ht="49.5" hidden="1" outlineLevel="1" spans="1:16">
      <c r="A66" s="11">
        <v>59</v>
      </c>
      <c r="B66" s="14" t="s">
        <v>137</v>
      </c>
      <c r="C66" s="14" t="s">
        <v>141</v>
      </c>
      <c r="D66" s="11" t="s">
        <v>36</v>
      </c>
      <c r="E66" s="11">
        <v>600</v>
      </c>
      <c r="F66" s="11"/>
      <c r="G66" s="11"/>
      <c r="H66" s="11"/>
      <c r="I66" s="11"/>
      <c r="J66" s="11">
        <f t="shared" si="15"/>
        <v>0</v>
      </c>
      <c r="K66" s="11">
        <f t="shared" si="16"/>
        <v>0</v>
      </c>
      <c r="L66" s="11"/>
      <c r="M66" s="11">
        <f t="shared" si="17"/>
        <v>0</v>
      </c>
      <c r="N66" s="11">
        <f t="shared" si="18"/>
        <v>0</v>
      </c>
      <c r="O66" s="11">
        <f t="shared" si="19"/>
        <v>0</v>
      </c>
      <c r="P66" s="11"/>
    </row>
    <row r="67" ht="16.5" hidden="1" outlineLevel="1" spans="1:16">
      <c r="A67" s="11">
        <v>60</v>
      </c>
      <c r="B67" s="14" t="s">
        <v>142</v>
      </c>
      <c r="C67" s="14" t="s">
        <v>143</v>
      </c>
      <c r="D67" s="11" t="s">
        <v>36</v>
      </c>
      <c r="E67" s="11">
        <v>300</v>
      </c>
      <c r="F67" s="11"/>
      <c r="G67" s="11"/>
      <c r="H67" s="11"/>
      <c r="I67" s="11"/>
      <c r="J67" s="11">
        <f t="shared" si="15"/>
        <v>0</v>
      </c>
      <c r="K67" s="11">
        <f t="shared" si="16"/>
        <v>0</v>
      </c>
      <c r="L67" s="11"/>
      <c r="M67" s="11">
        <f t="shared" si="17"/>
        <v>0</v>
      </c>
      <c r="N67" s="11">
        <f t="shared" si="18"/>
        <v>0</v>
      </c>
      <c r="O67" s="11">
        <f t="shared" si="19"/>
        <v>0</v>
      </c>
      <c r="P67" s="11"/>
    </row>
    <row r="68" ht="49.5" hidden="1" outlineLevel="1" spans="1:16">
      <c r="A68" s="11">
        <v>61</v>
      </c>
      <c r="B68" s="14" t="s">
        <v>144</v>
      </c>
      <c r="C68" s="14" t="s">
        <v>145</v>
      </c>
      <c r="D68" s="11" t="s">
        <v>146</v>
      </c>
      <c r="E68" s="11">
        <v>72</v>
      </c>
      <c r="F68" s="11"/>
      <c r="G68" s="11"/>
      <c r="H68" s="11"/>
      <c r="I68" s="11"/>
      <c r="J68" s="11">
        <f t="shared" si="15"/>
        <v>0</v>
      </c>
      <c r="K68" s="11">
        <f t="shared" si="16"/>
        <v>0</v>
      </c>
      <c r="L68" s="11"/>
      <c r="M68" s="11">
        <f t="shared" si="17"/>
        <v>0</v>
      </c>
      <c r="N68" s="11">
        <f t="shared" si="18"/>
        <v>0</v>
      </c>
      <c r="O68" s="11">
        <f t="shared" si="19"/>
        <v>0</v>
      </c>
      <c r="P68" s="11"/>
    </row>
    <row r="69" ht="33" hidden="1" outlineLevel="1" spans="1:16">
      <c r="A69" s="11">
        <v>62</v>
      </c>
      <c r="B69" s="14" t="s">
        <v>147</v>
      </c>
      <c r="C69" s="14" t="s">
        <v>148</v>
      </c>
      <c r="D69" s="11" t="s">
        <v>149</v>
      </c>
      <c r="E69" s="11">
        <v>60</v>
      </c>
      <c r="F69" s="11"/>
      <c r="G69" s="11"/>
      <c r="H69" s="11"/>
      <c r="I69" s="11"/>
      <c r="J69" s="11">
        <f t="shared" si="15"/>
        <v>0</v>
      </c>
      <c r="K69" s="11">
        <f t="shared" si="16"/>
        <v>0</v>
      </c>
      <c r="L69" s="11"/>
      <c r="M69" s="11">
        <f t="shared" si="17"/>
        <v>0</v>
      </c>
      <c r="N69" s="11">
        <f t="shared" si="18"/>
        <v>0</v>
      </c>
      <c r="O69" s="11">
        <f t="shared" si="19"/>
        <v>0</v>
      </c>
      <c r="P69" s="11"/>
    </row>
    <row r="70" ht="33" hidden="1" outlineLevel="1" spans="1:16">
      <c r="A70" s="11">
        <v>63</v>
      </c>
      <c r="B70" s="14" t="s">
        <v>150</v>
      </c>
      <c r="C70" s="14" t="s">
        <v>151</v>
      </c>
      <c r="D70" s="11" t="s">
        <v>149</v>
      </c>
      <c r="E70" s="11">
        <v>60</v>
      </c>
      <c r="F70" s="11"/>
      <c r="G70" s="11"/>
      <c r="H70" s="11"/>
      <c r="I70" s="11"/>
      <c r="J70" s="11">
        <f t="shared" si="15"/>
        <v>0</v>
      </c>
      <c r="K70" s="11">
        <f t="shared" si="16"/>
        <v>0</v>
      </c>
      <c r="L70" s="11"/>
      <c r="M70" s="11">
        <f t="shared" si="17"/>
        <v>0</v>
      </c>
      <c r="N70" s="11">
        <f t="shared" si="18"/>
        <v>0</v>
      </c>
      <c r="O70" s="11">
        <f t="shared" si="19"/>
        <v>0</v>
      </c>
      <c r="P70" s="11"/>
    </row>
    <row r="71" ht="49.5" hidden="1" outlineLevel="1" spans="1:16">
      <c r="A71" s="11">
        <v>64</v>
      </c>
      <c r="B71" s="14" t="s">
        <v>152</v>
      </c>
      <c r="C71" s="14" t="s">
        <v>153</v>
      </c>
      <c r="D71" s="11" t="s">
        <v>21</v>
      </c>
      <c r="E71" s="11">
        <v>6</v>
      </c>
      <c r="F71" s="11"/>
      <c r="G71" s="11"/>
      <c r="H71" s="11"/>
      <c r="I71" s="11"/>
      <c r="J71" s="11">
        <f t="shared" si="15"/>
        <v>0</v>
      </c>
      <c r="K71" s="11">
        <f t="shared" si="16"/>
        <v>0</v>
      </c>
      <c r="L71" s="11"/>
      <c r="M71" s="11">
        <f t="shared" si="17"/>
        <v>0</v>
      </c>
      <c r="N71" s="11">
        <f t="shared" si="18"/>
        <v>0</v>
      </c>
      <c r="O71" s="11">
        <f t="shared" si="19"/>
        <v>0</v>
      </c>
      <c r="P71" s="11"/>
    </row>
    <row r="72" ht="49.5" hidden="1" outlineLevel="1" spans="1:16">
      <c r="A72" s="11">
        <v>65</v>
      </c>
      <c r="B72" s="14" t="s">
        <v>154</v>
      </c>
      <c r="C72" s="14" t="s">
        <v>155</v>
      </c>
      <c r="D72" s="11" t="s">
        <v>21</v>
      </c>
      <c r="E72" s="11">
        <v>6</v>
      </c>
      <c r="F72" s="11"/>
      <c r="G72" s="11"/>
      <c r="H72" s="11"/>
      <c r="I72" s="11"/>
      <c r="J72" s="11">
        <f t="shared" si="15"/>
        <v>0</v>
      </c>
      <c r="K72" s="11">
        <f t="shared" si="16"/>
        <v>0</v>
      </c>
      <c r="L72" s="11"/>
      <c r="M72" s="11">
        <f t="shared" si="17"/>
        <v>0</v>
      </c>
      <c r="N72" s="11">
        <f t="shared" si="18"/>
        <v>0</v>
      </c>
      <c r="O72" s="11">
        <f t="shared" si="19"/>
        <v>0</v>
      </c>
      <c r="P72" s="11"/>
    </row>
    <row r="73" ht="33" hidden="1" outlineLevel="1" spans="1:16">
      <c r="A73" s="11">
        <v>66</v>
      </c>
      <c r="B73" s="14" t="s">
        <v>156</v>
      </c>
      <c r="C73" s="14" t="s">
        <v>157</v>
      </c>
      <c r="D73" s="11" t="s">
        <v>99</v>
      </c>
      <c r="E73" s="11">
        <v>6</v>
      </c>
      <c r="F73" s="11"/>
      <c r="G73" s="11"/>
      <c r="H73" s="11"/>
      <c r="I73" s="11"/>
      <c r="J73" s="11">
        <f t="shared" si="15"/>
        <v>0</v>
      </c>
      <c r="K73" s="11">
        <f t="shared" si="16"/>
        <v>0</v>
      </c>
      <c r="L73" s="11"/>
      <c r="M73" s="11">
        <f t="shared" si="17"/>
        <v>0</v>
      </c>
      <c r="N73" s="11">
        <f t="shared" si="18"/>
        <v>0</v>
      </c>
      <c r="O73" s="11">
        <f t="shared" si="19"/>
        <v>0</v>
      </c>
      <c r="P73" s="11"/>
    </row>
    <row r="74" ht="16.5" hidden="1" outlineLevel="1" spans="1:16">
      <c r="A74" s="11">
        <v>67</v>
      </c>
      <c r="B74" s="14" t="s">
        <v>158</v>
      </c>
      <c r="C74" s="14" t="s">
        <v>159</v>
      </c>
      <c r="D74" s="11" t="s">
        <v>99</v>
      </c>
      <c r="E74" s="11">
        <v>2</v>
      </c>
      <c r="F74" s="11"/>
      <c r="G74" s="11"/>
      <c r="H74" s="11"/>
      <c r="I74" s="11"/>
      <c r="J74" s="11">
        <f t="shared" si="15"/>
        <v>0</v>
      </c>
      <c r="K74" s="11">
        <f t="shared" si="16"/>
        <v>0</v>
      </c>
      <c r="L74" s="11"/>
      <c r="M74" s="11">
        <f t="shared" si="17"/>
        <v>0</v>
      </c>
      <c r="N74" s="11">
        <f t="shared" si="18"/>
        <v>0</v>
      </c>
      <c r="O74" s="11">
        <f t="shared" si="19"/>
        <v>0</v>
      </c>
      <c r="P74" s="11"/>
    </row>
    <row r="75" ht="115.5" hidden="1" outlineLevel="1" spans="1:16">
      <c r="A75" s="11">
        <v>68</v>
      </c>
      <c r="B75" s="14" t="s">
        <v>160</v>
      </c>
      <c r="C75" s="14" t="s">
        <v>161</v>
      </c>
      <c r="D75" s="11" t="s">
        <v>21</v>
      </c>
      <c r="E75" s="11">
        <v>4</v>
      </c>
      <c r="F75" s="11"/>
      <c r="G75" s="11"/>
      <c r="H75" s="11"/>
      <c r="I75" s="11"/>
      <c r="J75" s="11">
        <f t="shared" si="15"/>
        <v>0</v>
      </c>
      <c r="K75" s="11">
        <f t="shared" si="16"/>
        <v>0</v>
      </c>
      <c r="L75" s="11"/>
      <c r="M75" s="11">
        <f t="shared" si="17"/>
        <v>0</v>
      </c>
      <c r="N75" s="11">
        <f t="shared" si="18"/>
        <v>0</v>
      </c>
      <c r="O75" s="11">
        <f t="shared" si="19"/>
        <v>0</v>
      </c>
      <c r="P75" s="11"/>
    </row>
    <row r="76" ht="115.5" hidden="1" outlineLevel="1" spans="1:16">
      <c r="A76" s="11">
        <v>69</v>
      </c>
      <c r="B76" s="14" t="s">
        <v>162</v>
      </c>
      <c r="C76" s="14" t="s">
        <v>163</v>
      </c>
      <c r="D76" s="11" t="s">
        <v>21</v>
      </c>
      <c r="E76" s="11">
        <v>2</v>
      </c>
      <c r="F76" s="11"/>
      <c r="G76" s="11"/>
      <c r="H76" s="11"/>
      <c r="I76" s="11"/>
      <c r="J76" s="11">
        <f t="shared" si="15"/>
        <v>0</v>
      </c>
      <c r="K76" s="11">
        <f t="shared" si="16"/>
        <v>0</v>
      </c>
      <c r="L76" s="11"/>
      <c r="M76" s="11">
        <f t="shared" si="17"/>
        <v>0</v>
      </c>
      <c r="N76" s="11">
        <f t="shared" si="18"/>
        <v>0</v>
      </c>
      <c r="O76" s="11">
        <f t="shared" si="19"/>
        <v>0</v>
      </c>
      <c r="P76" s="11"/>
    </row>
    <row r="77" ht="49.5" hidden="1" outlineLevel="1" spans="1:16">
      <c r="A77" s="11">
        <v>70</v>
      </c>
      <c r="B77" s="14" t="s">
        <v>164</v>
      </c>
      <c r="C77" s="14" t="s">
        <v>165</v>
      </c>
      <c r="D77" s="11" t="s">
        <v>166</v>
      </c>
      <c r="E77" s="11">
        <v>8</v>
      </c>
      <c r="F77" s="11"/>
      <c r="G77" s="11"/>
      <c r="H77" s="11"/>
      <c r="I77" s="11"/>
      <c r="J77" s="11">
        <f t="shared" si="15"/>
        <v>0</v>
      </c>
      <c r="K77" s="11">
        <f t="shared" si="16"/>
        <v>0</v>
      </c>
      <c r="L77" s="11"/>
      <c r="M77" s="11">
        <f t="shared" si="17"/>
        <v>0</v>
      </c>
      <c r="N77" s="11">
        <f t="shared" si="18"/>
        <v>0</v>
      </c>
      <c r="O77" s="11">
        <f t="shared" si="19"/>
        <v>0</v>
      </c>
      <c r="P77" s="11"/>
    </row>
    <row r="78" ht="16.5" hidden="1" outlineLevel="1" spans="1:16">
      <c r="A78" s="11">
        <v>71</v>
      </c>
      <c r="B78" s="14" t="s">
        <v>167</v>
      </c>
      <c r="C78" s="14" t="s">
        <v>168</v>
      </c>
      <c r="D78" s="11" t="s">
        <v>169</v>
      </c>
      <c r="E78" s="11">
        <v>8</v>
      </c>
      <c r="F78" s="11"/>
      <c r="G78" s="11"/>
      <c r="H78" s="11"/>
      <c r="I78" s="11"/>
      <c r="J78" s="11">
        <f t="shared" si="15"/>
        <v>0</v>
      </c>
      <c r="K78" s="11">
        <f t="shared" si="16"/>
        <v>0</v>
      </c>
      <c r="L78" s="11"/>
      <c r="M78" s="11">
        <f t="shared" si="17"/>
        <v>0</v>
      </c>
      <c r="N78" s="11">
        <f t="shared" si="18"/>
        <v>0</v>
      </c>
      <c r="O78" s="11">
        <f t="shared" si="19"/>
        <v>0</v>
      </c>
      <c r="P78" s="11"/>
    </row>
    <row r="79" s="1" customFormat="1" ht="16.5" hidden="1" outlineLevel="1" spans="1:16">
      <c r="A79" s="11">
        <v>72</v>
      </c>
      <c r="B79" s="14" t="s">
        <v>113</v>
      </c>
      <c r="C79" s="14" t="s">
        <v>114</v>
      </c>
      <c r="D79" s="11" t="s">
        <v>80</v>
      </c>
      <c r="E79" s="11">
        <v>6</v>
      </c>
      <c r="F79" s="11"/>
      <c r="G79" s="11"/>
      <c r="H79" s="11"/>
      <c r="I79" s="11"/>
      <c r="J79" s="11">
        <f t="shared" si="15"/>
        <v>0</v>
      </c>
      <c r="K79" s="11">
        <f t="shared" si="16"/>
        <v>0</v>
      </c>
      <c r="L79" s="11"/>
      <c r="M79" s="11">
        <f t="shared" si="17"/>
        <v>0</v>
      </c>
      <c r="N79" s="11">
        <f t="shared" si="18"/>
        <v>0</v>
      </c>
      <c r="O79" s="11">
        <f t="shared" si="19"/>
        <v>0</v>
      </c>
      <c r="P79" s="11"/>
    </row>
    <row r="80" ht="132" hidden="1" outlineLevel="1" spans="1:16">
      <c r="A80" s="11">
        <v>73</v>
      </c>
      <c r="B80" s="14" t="s">
        <v>170</v>
      </c>
      <c r="C80" s="14" t="s">
        <v>171</v>
      </c>
      <c r="D80" s="11" t="s">
        <v>46</v>
      </c>
      <c r="E80" s="11">
        <v>6</v>
      </c>
      <c r="F80" s="11"/>
      <c r="G80" s="11"/>
      <c r="H80" s="11"/>
      <c r="I80" s="11"/>
      <c r="J80" s="11">
        <f t="shared" si="15"/>
        <v>0</v>
      </c>
      <c r="K80" s="11">
        <f t="shared" si="16"/>
        <v>0</v>
      </c>
      <c r="L80" s="11"/>
      <c r="M80" s="11">
        <f t="shared" si="17"/>
        <v>0</v>
      </c>
      <c r="N80" s="11">
        <f t="shared" si="18"/>
        <v>0</v>
      </c>
      <c r="O80" s="11">
        <f t="shared" si="19"/>
        <v>0</v>
      </c>
      <c r="P80" s="11"/>
    </row>
    <row r="81" ht="16.5" hidden="1" outlineLevel="1" spans="1:16">
      <c r="A81" s="11">
        <v>74</v>
      </c>
      <c r="B81" s="14" t="s">
        <v>172</v>
      </c>
      <c r="C81" s="14" t="s">
        <v>173</v>
      </c>
      <c r="D81" s="11" t="s">
        <v>174</v>
      </c>
      <c r="E81" s="11">
        <v>1</v>
      </c>
      <c r="F81" s="11"/>
      <c r="G81" s="11"/>
      <c r="H81" s="11"/>
      <c r="I81" s="11"/>
      <c r="J81" s="11">
        <f t="shared" si="15"/>
        <v>0</v>
      </c>
      <c r="K81" s="11">
        <f t="shared" si="16"/>
        <v>0</v>
      </c>
      <c r="L81" s="11"/>
      <c r="M81" s="11">
        <f t="shared" si="17"/>
        <v>0</v>
      </c>
      <c r="N81" s="11">
        <f t="shared" si="18"/>
        <v>0</v>
      </c>
      <c r="O81" s="11">
        <f t="shared" si="19"/>
        <v>0</v>
      </c>
      <c r="P81" s="11"/>
    </row>
    <row r="82" s="2" customFormat="1" ht="25" customHeight="1" collapsed="1" spans="1:16">
      <c r="A82" s="12" t="s">
        <v>175</v>
      </c>
      <c r="B82" s="13" t="s">
        <v>176</v>
      </c>
      <c r="C82" s="13"/>
      <c r="D82" s="12"/>
      <c r="E82" s="12"/>
      <c r="F82" s="12"/>
      <c r="G82" s="12"/>
      <c r="H82" s="12"/>
      <c r="I82" s="12"/>
      <c r="J82" s="12"/>
      <c r="K82" s="12">
        <f>SUM(K83:K94)</f>
        <v>0</v>
      </c>
      <c r="L82" s="12"/>
      <c r="M82" s="12"/>
      <c r="N82" s="12"/>
      <c r="O82" s="12">
        <f>SUM(O83:O94)</f>
        <v>0</v>
      </c>
      <c r="P82" s="12"/>
    </row>
    <row r="83" ht="82.5" hidden="1" outlineLevel="1" spans="1:16">
      <c r="A83" s="11">
        <v>75</v>
      </c>
      <c r="B83" s="14" t="s">
        <v>177</v>
      </c>
      <c r="C83" s="14" t="s">
        <v>178</v>
      </c>
      <c r="D83" s="11" t="s">
        <v>77</v>
      </c>
      <c r="E83" s="11">
        <v>2</v>
      </c>
      <c r="F83" s="11"/>
      <c r="G83" s="11"/>
      <c r="H83" s="11"/>
      <c r="I83" s="11"/>
      <c r="J83" s="11">
        <f>SUM(F83:I83)</f>
        <v>0</v>
      </c>
      <c r="K83" s="11">
        <f>ROUND(J83*E83,2)</f>
        <v>0</v>
      </c>
      <c r="L83" s="11"/>
      <c r="M83" s="11">
        <f>ROUND(J83*(L83),2)</f>
        <v>0</v>
      </c>
      <c r="N83" s="11">
        <f>ROUND(M83+J83,2)</f>
        <v>0</v>
      </c>
      <c r="O83" s="11">
        <f>ROUND(N83*E83,2)</f>
        <v>0</v>
      </c>
      <c r="P83" s="11"/>
    </row>
    <row r="84" s="1" customFormat="1" ht="33" hidden="1" outlineLevel="1" spans="1:16">
      <c r="A84" s="11">
        <v>76</v>
      </c>
      <c r="B84" s="14" t="s">
        <v>179</v>
      </c>
      <c r="C84" s="14" t="s">
        <v>180</v>
      </c>
      <c r="D84" s="11" t="s">
        <v>77</v>
      </c>
      <c r="E84" s="11">
        <v>2</v>
      </c>
      <c r="F84" s="11"/>
      <c r="G84" s="11"/>
      <c r="H84" s="11"/>
      <c r="I84" s="11"/>
      <c r="J84" s="11">
        <f t="shared" ref="J84:J94" si="20">SUM(F84:I84)</f>
        <v>0</v>
      </c>
      <c r="K84" s="11">
        <f t="shared" ref="K84:K94" si="21">ROUND(J84*E84,2)</f>
        <v>0</v>
      </c>
      <c r="L84" s="11"/>
      <c r="M84" s="11">
        <f t="shared" ref="M84:M94" si="22">ROUND(J84*(L84),2)</f>
        <v>0</v>
      </c>
      <c r="N84" s="11">
        <f t="shared" ref="N84:N94" si="23">ROUND(M84+J84,2)</f>
        <v>0</v>
      </c>
      <c r="O84" s="11">
        <f t="shared" ref="O84:O94" si="24">ROUND(N84*E84,2)</f>
        <v>0</v>
      </c>
      <c r="P84" s="11"/>
    </row>
    <row r="85" ht="49.5" hidden="1" outlineLevel="1" spans="1:16">
      <c r="A85" s="11">
        <v>77</v>
      </c>
      <c r="B85" s="14" t="s">
        <v>181</v>
      </c>
      <c r="C85" s="14" t="s">
        <v>182</v>
      </c>
      <c r="D85" s="11" t="s">
        <v>183</v>
      </c>
      <c r="E85" s="11">
        <v>2</v>
      </c>
      <c r="F85" s="11"/>
      <c r="G85" s="11"/>
      <c r="H85" s="11"/>
      <c r="I85" s="11"/>
      <c r="J85" s="11">
        <f t="shared" si="20"/>
        <v>0</v>
      </c>
      <c r="K85" s="11">
        <f t="shared" si="21"/>
        <v>0</v>
      </c>
      <c r="L85" s="11"/>
      <c r="M85" s="11">
        <f t="shared" si="22"/>
        <v>0</v>
      </c>
      <c r="N85" s="11">
        <f t="shared" si="23"/>
        <v>0</v>
      </c>
      <c r="O85" s="11">
        <f t="shared" si="24"/>
        <v>0</v>
      </c>
      <c r="P85" s="11"/>
    </row>
    <row r="86" ht="49.5" hidden="1" outlineLevel="1" spans="1:16">
      <c r="A86" s="11">
        <v>78</v>
      </c>
      <c r="B86" s="14" t="s">
        <v>117</v>
      </c>
      <c r="C86" s="14" t="s">
        <v>118</v>
      </c>
      <c r="D86" s="11" t="s">
        <v>119</v>
      </c>
      <c r="E86" s="11">
        <v>2</v>
      </c>
      <c r="F86" s="11"/>
      <c r="G86" s="11"/>
      <c r="H86" s="11"/>
      <c r="I86" s="11"/>
      <c r="J86" s="11">
        <f t="shared" si="20"/>
        <v>0</v>
      </c>
      <c r="K86" s="11">
        <f t="shared" si="21"/>
        <v>0</v>
      </c>
      <c r="L86" s="11"/>
      <c r="M86" s="11">
        <f t="shared" si="22"/>
        <v>0</v>
      </c>
      <c r="N86" s="11">
        <f t="shared" si="23"/>
        <v>0</v>
      </c>
      <c r="O86" s="11">
        <f t="shared" si="24"/>
        <v>0</v>
      </c>
      <c r="P86" s="11"/>
    </row>
    <row r="87" s="1" customFormat="1" ht="165" hidden="1" outlineLevel="1" spans="1:16">
      <c r="A87" s="11">
        <v>79</v>
      </c>
      <c r="B87" s="14" t="s">
        <v>124</v>
      </c>
      <c r="C87" s="14" t="s">
        <v>184</v>
      </c>
      <c r="D87" s="11" t="s">
        <v>77</v>
      </c>
      <c r="E87" s="11">
        <v>2</v>
      </c>
      <c r="F87" s="11"/>
      <c r="G87" s="11"/>
      <c r="H87" s="11"/>
      <c r="I87" s="11"/>
      <c r="J87" s="11">
        <f t="shared" si="20"/>
        <v>0</v>
      </c>
      <c r="K87" s="11">
        <f t="shared" si="21"/>
        <v>0</v>
      </c>
      <c r="L87" s="11"/>
      <c r="M87" s="11">
        <f t="shared" si="22"/>
        <v>0</v>
      </c>
      <c r="N87" s="11">
        <f t="shared" si="23"/>
        <v>0</v>
      </c>
      <c r="O87" s="11">
        <f t="shared" si="24"/>
        <v>0</v>
      </c>
      <c r="P87" s="11"/>
    </row>
    <row r="88" s="1" customFormat="1" ht="33" hidden="1" outlineLevel="1" spans="1:16">
      <c r="A88" s="11">
        <v>80</v>
      </c>
      <c r="B88" s="14" t="s">
        <v>128</v>
      </c>
      <c r="C88" s="14" t="s">
        <v>130</v>
      </c>
      <c r="D88" s="11" t="s">
        <v>36</v>
      </c>
      <c r="E88" s="11">
        <v>40</v>
      </c>
      <c r="F88" s="11"/>
      <c r="G88" s="11"/>
      <c r="H88" s="11"/>
      <c r="I88" s="11"/>
      <c r="J88" s="11">
        <f t="shared" si="20"/>
        <v>0</v>
      </c>
      <c r="K88" s="11">
        <f t="shared" si="21"/>
        <v>0</v>
      </c>
      <c r="L88" s="11"/>
      <c r="M88" s="11">
        <f t="shared" si="22"/>
        <v>0</v>
      </c>
      <c r="N88" s="11">
        <f t="shared" si="23"/>
        <v>0</v>
      </c>
      <c r="O88" s="11">
        <f t="shared" si="24"/>
        <v>0</v>
      </c>
      <c r="P88" s="11"/>
    </row>
    <row r="89" ht="49.5" hidden="1" outlineLevel="1" spans="1:16">
      <c r="A89" s="11">
        <v>81</v>
      </c>
      <c r="B89" s="14" t="s">
        <v>135</v>
      </c>
      <c r="C89" s="14" t="s">
        <v>136</v>
      </c>
      <c r="D89" s="11" t="s">
        <v>36</v>
      </c>
      <c r="E89" s="11">
        <v>10</v>
      </c>
      <c r="F89" s="11"/>
      <c r="G89" s="11"/>
      <c r="H89" s="11"/>
      <c r="I89" s="11"/>
      <c r="J89" s="11">
        <f t="shared" si="20"/>
        <v>0</v>
      </c>
      <c r="K89" s="11">
        <f t="shared" si="21"/>
        <v>0</v>
      </c>
      <c r="L89" s="11"/>
      <c r="M89" s="11">
        <f t="shared" si="22"/>
        <v>0</v>
      </c>
      <c r="N89" s="11">
        <f t="shared" si="23"/>
        <v>0</v>
      </c>
      <c r="O89" s="11">
        <f t="shared" si="24"/>
        <v>0</v>
      </c>
      <c r="P89" s="11"/>
    </row>
    <row r="90" ht="16.5" hidden="1" outlineLevel="1" spans="1:16">
      <c r="A90" s="11">
        <v>82</v>
      </c>
      <c r="B90" s="14" t="s">
        <v>142</v>
      </c>
      <c r="C90" s="14" t="s">
        <v>143</v>
      </c>
      <c r="D90" s="11" t="s">
        <v>36</v>
      </c>
      <c r="E90" s="11">
        <v>40</v>
      </c>
      <c r="F90" s="11"/>
      <c r="G90" s="11"/>
      <c r="H90" s="11"/>
      <c r="I90" s="11"/>
      <c r="J90" s="11">
        <f t="shared" si="20"/>
        <v>0</v>
      </c>
      <c r="K90" s="11">
        <f t="shared" si="21"/>
        <v>0</v>
      </c>
      <c r="L90" s="11"/>
      <c r="M90" s="11">
        <f t="shared" si="22"/>
        <v>0</v>
      </c>
      <c r="N90" s="11">
        <f t="shared" si="23"/>
        <v>0</v>
      </c>
      <c r="O90" s="11">
        <f t="shared" si="24"/>
        <v>0</v>
      </c>
      <c r="P90" s="11"/>
    </row>
    <row r="91" ht="49.5" hidden="1" outlineLevel="1" spans="1:16">
      <c r="A91" s="11">
        <v>83</v>
      </c>
      <c r="B91" s="14" t="s">
        <v>144</v>
      </c>
      <c r="C91" s="14" t="s">
        <v>145</v>
      </c>
      <c r="D91" s="11" t="s">
        <v>146</v>
      </c>
      <c r="E91" s="11">
        <v>12</v>
      </c>
      <c r="F91" s="11"/>
      <c r="G91" s="11"/>
      <c r="H91" s="11"/>
      <c r="I91" s="11"/>
      <c r="J91" s="11">
        <f t="shared" si="20"/>
        <v>0</v>
      </c>
      <c r="K91" s="11">
        <f t="shared" si="21"/>
        <v>0</v>
      </c>
      <c r="L91" s="11"/>
      <c r="M91" s="11">
        <f t="shared" si="22"/>
        <v>0</v>
      </c>
      <c r="N91" s="11">
        <f t="shared" si="23"/>
        <v>0</v>
      </c>
      <c r="O91" s="11">
        <f t="shared" si="24"/>
        <v>0</v>
      </c>
      <c r="P91" s="11"/>
    </row>
    <row r="92" ht="16.5" hidden="1" outlineLevel="1" spans="1:16">
      <c r="A92" s="11">
        <v>84</v>
      </c>
      <c r="B92" s="14" t="s">
        <v>113</v>
      </c>
      <c r="C92" s="14" t="s">
        <v>114</v>
      </c>
      <c r="D92" s="11" t="s">
        <v>80</v>
      </c>
      <c r="E92" s="11">
        <v>2</v>
      </c>
      <c r="F92" s="11"/>
      <c r="G92" s="11"/>
      <c r="H92" s="11"/>
      <c r="I92" s="11"/>
      <c r="J92" s="11">
        <f t="shared" si="20"/>
        <v>0</v>
      </c>
      <c r="K92" s="11">
        <f t="shared" si="21"/>
        <v>0</v>
      </c>
      <c r="L92" s="11"/>
      <c r="M92" s="11">
        <f t="shared" si="22"/>
        <v>0</v>
      </c>
      <c r="N92" s="11">
        <f t="shared" si="23"/>
        <v>0</v>
      </c>
      <c r="O92" s="11">
        <f t="shared" si="24"/>
        <v>0</v>
      </c>
      <c r="P92" s="11"/>
    </row>
    <row r="93" ht="66" hidden="1" outlineLevel="1" spans="1:16">
      <c r="A93" s="11">
        <v>85</v>
      </c>
      <c r="B93" s="14" t="s">
        <v>185</v>
      </c>
      <c r="C93" s="14" t="s">
        <v>186</v>
      </c>
      <c r="D93" s="11" t="s">
        <v>102</v>
      </c>
      <c r="E93" s="11">
        <v>2</v>
      </c>
      <c r="F93" s="11"/>
      <c r="G93" s="11"/>
      <c r="H93" s="11"/>
      <c r="I93" s="11"/>
      <c r="J93" s="11">
        <f t="shared" si="20"/>
        <v>0</v>
      </c>
      <c r="K93" s="11">
        <f t="shared" si="21"/>
        <v>0</v>
      </c>
      <c r="L93" s="11"/>
      <c r="M93" s="11">
        <f t="shared" si="22"/>
        <v>0</v>
      </c>
      <c r="N93" s="11">
        <f t="shared" si="23"/>
        <v>0</v>
      </c>
      <c r="O93" s="11">
        <f t="shared" si="24"/>
        <v>0</v>
      </c>
      <c r="P93" s="11"/>
    </row>
    <row r="94" ht="16.5" hidden="1" outlineLevel="1" spans="1:16">
      <c r="A94" s="11">
        <v>86</v>
      </c>
      <c r="B94" s="14" t="s">
        <v>172</v>
      </c>
      <c r="C94" s="14" t="s">
        <v>173</v>
      </c>
      <c r="D94" s="11" t="s">
        <v>174</v>
      </c>
      <c r="E94" s="11">
        <v>1</v>
      </c>
      <c r="F94" s="11"/>
      <c r="G94" s="11"/>
      <c r="H94" s="11"/>
      <c r="I94" s="11"/>
      <c r="J94" s="11">
        <f t="shared" si="20"/>
        <v>0</v>
      </c>
      <c r="K94" s="11">
        <f t="shared" si="21"/>
        <v>0</v>
      </c>
      <c r="L94" s="11"/>
      <c r="M94" s="11">
        <f t="shared" si="22"/>
        <v>0</v>
      </c>
      <c r="N94" s="11">
        <f t="shared" si="23"/>
        <v>0</v>
      </c>
      <c r="O94" s="11">
        <f t="shared" si="24"/>
        <v>0</v>
      </c>
      <c r="P94" s="11"/>
    </row>
    <row r="95" s="2" customFormat="1" ht="25" customHeight="1" collapsed="1" spans="1:16">
      <c r="A95" s="12" t="s">
        <v>187</v>
      </c>
      <c r="B95" s="13" t="s">
        <v>188</v>
      </c>
      <c r="C95" s="13"/>
      <c r="D95" s="12"/>
      <c r="E95" s="12"/>
      <c r="F95" s="12"/>
      <c r="G95" s="12"/>
      <c r="H95" s="12"/>
      <c r="I95" s="12"/>
      <c r="J95" s="12"/>
      <c r="K95" s="12">
        <f>SUM(K96:K119)</f>
        <v>0</v>
      </c>
      <c r="L95" s="12"/>
      <c r="M95" s="12"/>
      <c r="N95" s="12"/>
      <c r="O95" s="12">
        <f>SUM(O96:O119)</f>
        <v>0</v>
      </c>
      <c r="P95" s="12"/>
    </row>
    <row r="96" ht="214.5" hidden="1" outlineLevel="1" spans="1:16">
      <c r="A96" s="11">
        <v>87</v>
      </c>
      <c r="B96" s="14" t="s">
        <v>189</v>
      </c>
      <c r="C96" s="14" t="s">
        <v>190</v>
      </c>
      <c r="D96" s="11" t="s">
        <v>77</v>
      </c>
      <c r="E96" s="11">
        <v>2</v>
      </c>
      <c r="F96" s="11"/>
      <c r="G96" s="11"/>
      <c r="H96" s="11"/>
      <c r="I96" s="11"/>
      <c r="J96" s="11">
        <f t="shared" ref="J96:J119" si="25">SUM(F96:I96)</f>
        <v>0</v>
      </c>
      <c r="K96" s="11">
        <f t="shared" ref="K96:K119" si="26">ROUND(J96*E96,2)</f>
        <v>0</v>
      </c>
      <c r="L96" s="11"/>
      <c r="M96" s="11">
        <f t="shared" ref="M96:M119" si="27">ROUND(J96*(L96),2)</f>
        <v>0</v>
      </c>
      <c r="N96" s="11">
        <f t="shared" ref="N96:N119" si="28">ROUND(M96+J96,2)</f>
        <v>0</v>
      </c>
      <c r="O96" s="11">
        <f t="shared" ref="O96:O119" si="29">ROUND(N96*E96,2)</f>
        <v>0</v>
      </c>
      <c r="P96" s="11"/>
    </row>
    <row r="97" ht="115.5" hidden="1" outlineLevel="1" spans="1:16">
      <c r="A97" s="11">
        <v>88</v>
      </c>
      <c r="B97" s="14" t="s">
        <v>97</v>
      </c>
      <c r="C97" s="14" t="s">
        <v>98</v>
      </c>
      <c r="D97" s="11" t="s">
        <v>99</v>
      </c>
      <c r="E97" s="11">
        <v>4</v>
      </c>
      <c r="F97" s="11"/>
      <c r="G97" s="11"/>
      <c r="H97" s="11"/>
      <c r="I97" s="11"/>
      <c r="J97" s="11">
        <f t="shared" si="25"/>
        <v>0</v>
      </c>
      <c r="K97" s="11">
        <f t="shared" si="26"/>
        <v>0</v>
      </c>
      <c r="L97" s="11"/>
      <c r="M97" s="11">
        <f t="shared" si="27"/>
        <v>0</v>
      </c>
      <c r="N97" s="11">
        <f t="shared" si="28"/>
        <v>0</v>
      </c>
      <c r="O97" s="11">
        <f t="shared" si="29"/>
        <v>0</v>
      </c>
      <c r="P97" s="11"/>
    </row>
    <row r="98" ht="66" hidden="1" outlineLevel="1" spans="1:16">
      <c r="A98" s="11">
        <v>89</v>
      </c>
      <c r="B98" s="14" t="s">
        <v>191</v>
      </c>
      <c r="C98" s="14" t="s">
        <v>192</v>
      </c>
      <c r="D98" s="11" t="s">
        <v>102</v>
      </c>
      <c r="E98" s="11">
        <v>2</v>
      </c>
      <c r="F98" s="11"/>
      <c r="G98" s="11"/>
      <c r="H98" s="11"/>
      <c r="I98" s="11"/>
      <c r="J98" s="11">
        <f t="shared" si="25"/>
        <v>0</v>
      </c>
      <c r="K98" s="11">
        <f t="shared" si="26"/>
        <v>0</v>
      </c>
      <c r="L98" s="11"/>
      <c r="M98" s="11">
        <f t="shared" si="27"/>
        <v>0</v>
      </c>
      <c r="N98" s="11">
        <f t="shared" si="28"/>
        <v>0</v>
      </c>
      <c r="O98" s="11">
        <f t="shared" si="29"/>
        <v>0</v>
      </c>
      <c r="P98" s="11"/>
    </row>
    <row r="99" ht="148.5" hidden="1" outlineLevel="1" spans="1:16">
      <c r="A99" s="11">
        <v>90</v>
      </c>
      <c r="B99" s="14" t="s">
        <v>107</v>
      </c>
      <c r="C99" s="14" t="s">
        <v>108</v>
      </c>
      <c r="D99" s="11" t="s">
        <v>77</v>
      </c>
      <c r="E99" s="11">
        <v>2</v>
      </c>
      <c r="F99" s="11"/>
      <c r="G99" s="11"/>
      <c r="H99" s="11"/>
      <c r="I99" s="11"/>
      <c r="J99" s="11">
        <f t="shared" si="25"/>
        <v>0</v>
      </c>
      <c r="K99" s="11">
        <f t="shared" si="26"/>
        <v>0</v>
      </c>
      <c r="L99" s="11"/>
      <c r="M99" s="11">
        <f t="shared" si="27"/>
        <v>0</v>
      </c>
      <c r="N99" s="11">
        <f t="shared" si="28"/>
        <v>0</v>
      </c>
      <c r="O99" s="11">
        <f t="shared" si="29"/>
        <v>0</v>
      </c>
      <c r="P99" s="11"/>
    </row>
    <row r="100" ht="49.5" hidden="1" outlineLevel="1" spans="1:16">
      <c r="A100" s="11">
        <v>91</v>
      </c>
      <c r="B100" s="14" t="s">
        <v>117</v>
      </c>
      <c r="C100" s="14" t="s">
        <v>118</v>
      </c>
      <c r="D100" s="11" t="s">
        <v>119</v>
      </c>
      <c r="E100" s="11">
        <v>2</v>
      </c>
      <c r="F100" s="11"/>
      <c r="G100" s="11"/>
      <c r="H100" s="11"/>
      <c r="I100" s="11"/>
      <c r="J100" s="11">
        <f t="shared" si="25"/>
        <v>0</v>
      </c>
      <c r="K100" s="11">
        <f t="shared" si="26"/>
        <v>0</v>
      </c>
      <c r="L100" s="11"/>
      <c r="M100" s="11">
        <f t="shared" si="27"/>
        <v>0</v>
      </c>
      <c r="N100" s="11">
        <f t="shared" si="28"/>
        <v>0</v>
      </c>
      <c r="O100" s="11">
        <f t="shared" si="29"/>
        <v>0</v>
      </c>
      <c r="P100" s="11"/>
    </row>
    <row r="101" ht="115.5" hidden="1" outlineLevel="1" spans="1:16">
      <c r="A101" s="11">
        <v>92</v>
      </c>
      <c r="B101" s="14" t="s">
        <v>193</v>
      </c>
      <c r="C101" s="14" t="s">
        <v>194</v>
      </c>
      <c r="D101" s="11" t="s">
        <v>77</v>
      </c>
      <c r="E101" s="11">
        <v>2</v>
      </c>
      <c r="F101" s="11"/>
      <c r="G101" s="11"/>
      <c r="H101" s="11"/>
      <c r="I101" s="11"/>
      <c r="J101" s="11">
        <f t="shared" si="25"/>
        <v>0</v>
      </c>
      <c r="K101" s="11">
        <f t="shared" si="26"/>
        <v>0</v>
      </c>
      <c r="L101" s="11"/>
      <c r="M101" s="11">
        <f t="shared" si="27"/>
        <v>0</v>
      </c>
      <c r="N101" s="11">
        <f t="shared" si="28"/>
        <v>0</v>
      </c>
      <c r="O101" s="11">
        <f t="shared" si="29"/>
        <v>0</v>
      </c>
      <c r="P101" s="11"/>
    </row>
    <row r="102" ht="33" hidden="1" outlineLevel="1" spans="1:16">
      <c r="A102" s="11">
        <v>93</v>
      </c>
      <c r="B102" s="14" t="s">
        <v>128</v>
      </c>
      <c r="C102" s="14" t="s">
        <v>130</v>
      </c>
      <c r="D102" s="11" t="s">
        <v>36</v>
      </c>
      <c r="E102" s="11">
        <v>160</v>
      </c>
      <c r="F102" s="11"/>
      <c r="G102" s="11"/>
      <c r="H102" s="11"/>
      <c r="I102" s="11"/>
      <c r="J102" s="11">
        <f t="shared" si="25"/>
        <v>0</v>
      </c>
      <c r="K102" s="11">
        <f t="shared" si="26"/>
        <v>0</v>
      </c>
      <c r="L102" s="11"/>
      <c r="M102" s="11">
        <f t="shared" si="27"/>
        <v>0</v>
      </c>
      <c r="N102" s="11">
        <f t="shared" si="28"/>
        <v>0</v>
      </c>
      <c r="O102" s="11">
        <f t="shared" si="29"/>
        <v>0</v>
      </c>
      <c r="P102" s="11"/>
    </row>
    <row r="103" ht="33" hidden="1" outlineLevel="1" spans="1:16">
      <c r="A103" s="11">
        <v>94</v>
      </c>
      <c r="B103" s="14" t="s">
        <v>131</v>
      </c>
      <c r="C103" s="14" t="s">
        <v>132</v>
      </c>
      <c r="D103" s="11" t="s">
        <v>36</v>
      </c>
      <c r="E103" s="11">
        <v>40</v>
      </c>
      <c r="F103" s="11"/>
      <c r="G103" s="11"/>
      <c r="H103" s="11"/>
      <c r="I103" s="11"/>
      <c r="J103" s="11">
        <f t="shared" si="25"/>
        <v>0</v>
      </c>
      <c r="K103" s="11">
        <f t="shared" si="26"/>
        <v>0</v>
      </c>
      <c r="L103" s="11"/>
      <c r="M103" s="11">
        <f t="shared" si="27"/>
        <v>0</v>
      </c>
      <c r="N103" s="11">
        <f t="shared" si="28"/>
        <v>0</v>
      </c>
      <c r="O103" s="11">
        <f t="shared" si="29"/>
        <v>0</v>
      </c>
      <c r="P103" s="11"/>
    </row>
    <row r="104" ht="16.5" hidden="1" outlineLevel="1" spans="1:16">
      <c r="A104" s="11">
        <v>95</v>
      </c>
      <c r="B104" s="14" t="s">
        <v>142</v>
      </c>
      <c r="C104" s="14" t="s">
        <v>143</v>
      </c>
      <c r="D104" s="11" t="s">
        <v>36</v>
      </c>
      <c r="E104" s="11">
        <v>60</v>
      </c>
      <c r="F104" s="11"/>
      <c r="G104" s="11"/>
      <c r="H104" s="11"/>
      <c r="I104" s="11"/>
      <c r="J104" s="11">
        <f t="shared" si="25"/>
        <v>0</v>
      </c>
      <c r="K104" s="11">
        <f t="shared" si="26"/>
        <v>0</v>
      </c>
      <c r="L104" s="11"/>
      <c r="M104" s="11">
        <f t="shared" si="27"/>
        <v>0</v>
      </c>
      <c r="N104" s="11">
        <f t="shared" si="28"/>
        <v>0</v>
      </c>
      <c r="O104" s="11">
        <f t="shared" si="29"/>
        <v>0</v>
      </c>
      <c r="P104" s="11"/>
    </row>
    <row r="105" ht="49.5" hidden="1" outlineLevel="1" spans="1:16">
      <c r="A105" s="11">
        <v>96</v>
      </c>
      <c r="B105" s="14" t="s">
        <v>135</v>
      </c>
      <c r="C105" s="14" t="s">
        <v>136</v>
      </c>
      <c r="D105" s="11" t="s">
        <v>36</v>
      </c>
      <c r="E105" s="11">
        <v>40</v>
      </c>
      <c r="F105" s="11"/>
      <c r="G105" s="11"/>
      <c r="H105" s="11"/>
      <c r="I105" s="11"/>
      <c r="J105" s="11">
        <f t="shared" si="25"/>
        <v>0</v>
      </c>
      <c r="K105" s="11">
        <f t="shared" si="26"/>
        <v>0</v>
      </c>
      <c r="L105" s="11"/>
      <c r="M105" s="11">
        <f t="shared" si="27"/>
        <v>0</v>
      </c>
      <c r="N105" s="11">
        <f t="shared" si="28"/>
        <v>0</v>
      </c>
      <c r="O105" s="11">
        <f t="shared" si="29"/>
        <v>0</v>
      </c>
      <c r="P105" s="11"/>
    </row>
    <row r="106" ht="49.5" hidden="1" outlineLevel="1" spans="1:16">
      <c r="A106" s="11">
        <v>97</v>
      </c>
      <c r="B106" s="14" t="s">
        <v>137</v>
      </c>
      <c r="C106" s="14" t="s">
        <v>141</v>
      </c>
      <c r="D106" s="11" t="s">
        <v>36</v>
      </c>
      <c r="E106" s="11">
        <v>160</v>
      </c>
      <c r="F106" s="11"/>
      <c r="G106" s="11"/>
      <c r="H106" s="11"/>
      <c r="I106" s="11"/>
      <c r="J106" s="11">
        <f t="shared" si="25"/>
        <v>0</v>
      </c>
      <c r="K106" s="11">
        <f t="shared" si="26"/>
        <v>0</v>
      </c>
      <c r="L106" s="11"/>
      <c r="M106" s="11">
        <f t="shared" si="27"/>
        <v>0</v>
      </c>
      <c r="N106" s="11">
        <f t="shared" si="28"/>
        <v>0</v>
      </c>
      <c r="O106" s="11">
        <f t="shared" si="29"/>
        <v>0</v>
      </c>
      <c r="P106" s="11"/>
    </row>
    <row r="107" s="1" customFormat="1" ht="49.5" hidden="1" outlineLevel="1" spans="1:16">
      <c r="A107" s="11">
        <v>98</v>
      </c>
      <c r="B107" s="14" t="s">
        <v>144</v>
      </c>
      <c r="C107" s="14" t="s">
        <v>145</v>
      </c>
      <c r="D107" s="11" t="s">
        <v>146</v>
      </c>
      <c r="E107" s="11">
        <v>12</v>
      </c>
      <c r="F107" s="11"/>
      <c r="G107" s="11"/>
      <c r="H107" s="11"/>
      <c r="I107" s="11"/>
      <c r="J107" s="11">
        <f t="shared" si="25"/>
        <v>0</v>
      </c>
      <c r="K107" s="11">
        <f t="shared" si="26"/>
        <v>0</v>
      </c>
      <c r="L107" s="11"/>
      <c r="M107" s="11">
        <f t="shared" si="27"/>
        <v>0</v>
      </c>
      <c r="N107" s="11">
        <f t="shared" si="28"/>
        <v>0</v>
      </c>
      <c r="O107" s="11">
        <f t="shared" si="29"/>
        <v>0</v>
      </c>
      <c r="P107" s="11"/>
    </row>
    <row r="108" ht="33" hidden="1" outlineLevel="1" spans="1:16">
      <c r="A108" s="11">
        <v>99</v>
      </c>
      <c r="B108" s="14" t="s">
        <v>147</v>
      </c>
      <c r="C108" s="14" t="s">
        <v>148</v>
      </c>
      <c r="D108" s="11" t="s">
        <v>149</v>
      </c>
      <c r="E108" s="11">
        <v>12</v>
      </c>
      <c r="F108" s="11"/>
      <c r="G108" s="11"/>
      <c r="H108" s="11"/>
      <c r="I108" s="11"/>
      <c r="J108" s="11">
        <f t="shared" si="25"/>
        <v>0</v>
      </c>
      <c r="K108" s="11">
        <f t="shared" si="26"/>
        <v>0</v>
      </c>
      <c r="L108" s="11"/>
      <c r="M108" s="11">
        <f t="shared" si="27"/>
        <v>0</v>
      </c>
      <c r="N108" s="11">
        <f t="shared" si="28"/>
        <v>0</v>
      </c>
      <c r="O108" s="11">
        <f t="shared" si="29"/>
        <v>0</v>
      </c>
      <c r="P108" s="11"/>
    </row>
    <row r="109" ht="33" hidden="1" outlineLevel="1" spans="1:16">
      <c r="A109" s="11">
        <v>100</v>
      </c>
      <c r="B109" s="14" t="s">
        <v>150</v>
      </c>
      <c r="C109" s="14" t="s">
        <v>151</v>
      </c>
      <c r="D109" s="11" t="s">
        <v>149</v>
      </c>
      <c r="E109" s="11">
        <v>12</v>
      </c>
      <c r="F109" s="11"/>
      <c r="G109" s="11"/>
      <c r="H109" s="11"/>
      <c r="I109" s="11"/>
      <c r="J109" s="11">
        <f t="shared" si="25"/>
        <v>0</v>
      </c>
      <c r="K109" s="11">
        <f t="shared" si="26"/>
        <v>0</v>
      </c>
      <c r="L109" s="11"/>
      <c r="M109" s="11">
        <f t="shared" si="27"/>
        <v>0</v>
      </c>
      <c r="N109" s="11">
        <f t="shared" si="28"/>
        <v>0</v>
      </c>
      <c r="O109" s="11">
        <f t="shared" si="29"/>
        <v>0</v>
      </c>
      <c r="P109" s="11"/>
    </row>
    <row r="110" ht="49.5" hidden="1" outlineLevel="1" spans="1:16">
      <c r="A110" s="11">
        <v>101</v>
      </c>
      <c r="B110" s="14" t="s">
        <v>152</v>
      </c>
      <c r="C110" s="14" t="s">
        <v>153</v>
      </c>
      <c r="D110" s="11" t="s">
        <v>21</v>
      </c>
      <c r="E110" s="11">
        <v>2</v>
      </c>
      <c r="F110" s="11"/>
      <c r="G110" s="11"/>
      <c r="H110" s="11"/>
      <c r="I110" s="11"/>
      <c r="J110" s="11">
        <f t="shared" si="25"/>
        <v>0</v>
      </c>
      <c r="K110" s="11">
        <f t="shared" si="26"/>
        <v>0</v>
      </c>
      <c r="L110" s="11"/>
      <c r="M110" s="11">
        <f t="shared" si="27"/>
        <v>0</v>
      </c>
      <c r="N110" s="11">
        <f t="shared" si="28"/>
        <v>0</v>
      </c>
      <c r="O110" s="11">
        <f t="shared" si="29"/>
        <v>0</v>
      </c>
      <c r="P110" s="11"/>
    </row>
    <row r="111" ht="49.5" hidden="1" outlineLevel="1" spans="1:16">
      <c r="A111" s="11">
        <v>102</v>
      </c>
      <c r="B111" s="14" t="s">
        <v>154</v>
      </c>
      <c r="C111" s="14" t="s">
        <v>155</v>
      </c>
      <c r="D111" s="11" t="s">
        <v>21</v>
      </c>
      <c r="E111" s="11">
        <v>2</v>
      </c>
      <c r="F111" s="11"/>
      <c r="G111" s="11"/>
      <c r="H111" s="11"/>
      <c r="I111" s="11"/>
      <c r="J111" s="11">
        <f t="shared" si="25"/>
        <v>0</v>
      </c>
      <c r="K111" s="11">
        <f t="shared" si="26"/>
        <v>0</v>
      </c>
      <c r="L111" s="11"/>
      <c r="M111" s="11">
        <f t="shared" si="27"/>
        <v>0</v>
      </c>
      <c r="N111" s="11">
        <f t="shared" si="28"/>
        <v>0</v>
      </c>
      <c r="O111" s="11">
        <f t="shared" si="29"/>
        <v>0</v>
      </c>
      <c r="P111" s="11"/>
    </row>
    <row r="112" ht="33" hidden="1" outlineLevel="1" spans="1:16">
      <c r="A112" s="11">
        <v>103</v>
      </c>
      <c r="B112" s="14" t="s">
        <v>156</v>
      </c>
      <c r="C112" s="14" t="s">
        <v>157</v>
      </c>
      <c r="D112" s="11" t="s">
        <v>99</v>
      </c>
      <c r="E112" s="11">
        <v>2</v>
      </c>
      <c r="F112" s="11"/>
      <c r="G112" s="11"/>
      <c r="H112" s="11"/>
      <c r="I112" s="11"/>
      <c r="J112" s="11">
        <f t="shared" si="25"/>
        <v>0</v>
      </c>
      <c r="K112" s="11">
        <f t="shared" si="26"/>
        <v>0</v>
      </c>
      <c r="L112" s="11"/>
      <c r="M112" s="11">
        <f t="shared" si="27"/>
        <v>0</v>
      </c>
      <c r="N112" s="11">
        <f t="shared" si="28"/>
        <v>0</v>
      </c>
      <c r="O112" s="11">
        <f t="shared" si="29"/>
        <v>0</v>
      </c>
      <c r="P112" s="11"/>
    </row>
    <row r="113" s="1" customFormat="1" ht="16.5" hidden="1" outlineLevel="1" spans="1:16">
      <c r="A113" s="11">
        <v>104</v>
      </c>
      <c r="B113" s="14" t="s">
        <v>158</v>
      </c>
      <c r="C113" s="14" t="s">
        <v>159</v>
      </c>
      <c r="D113" s="11" t="s">
        <v>99</v>
      </c>
      <c r="E113" s="11">
        <v>2</v>
      </c>
      <c r="F113" s="11"/>
      <c r="G113" s="11"/>
      <c r="H113" s="11"/>
      <c r="I113" s="11"/>
      <c r="J113" s="11">
        <f t="shared" si="25"/>
        <v>0</v>
      </c>
      <c r="K113" s="11">
        <f t="shared" si="26"/>
        <v>0</v>
      </c>
      <c r="L113" s="11"/>
      <c r="M113" s="11">
        <f t="shared" si="27"/>
        <v>0</v>
      </c>
      <c r="N113" s="11">
        <f t="shared" si="28"/>
        <v>0</v>
      </c>
      <c r="O113" s="11">
        <f t="shared" si="29"/>
        <v>0</v>
      </c>
      <c r="P113" s="11"/>
    </row>
    <row r="114" ht="115.5" hidden="1" outlineLevel="1" spans="1:16">
      <c r="A114" s="11">
        <v>105</v>
      </c>
      <c r="B114" s="14" t="s">
        <v>195</v>
      </c>
      <c r="C114" s="14" t="s">
        <v>196</v>
      </c>
      <c r="D114" s="11" t="s">
        <v>21</v>
      </c>
      <c r="E114" s="11">
        <v>2</v>
      </c>
      <c r="F114" s="11"/>
      <c r="G114" s="11"/>
      <c r="H114" s="11"/>
      <c r="I114" s="11"/>
      <c r="J114" s="11">
        <f t="shared" si="25"/>
        <v>0</v>
      </c>
      <c r="K114" s="11">
        <f t="shared" si="26"/>
        <v>0</v>
      </c>
      <c r="L114" s="11"/>
      <c r="M114" s="11">
        <f t="shared" si="27"/>
        <v>0</v>
      </c>
      <c r="N114" s="11">
        <f t="shared" si="28"/>
        <v>0</v>
      </c>
      <c r="O114" s="11">
        <f t="shared" si="29"/>
        <v>0</v>
      </c>
      <c r="P114" s="11"/>
    </row>
    <row r="115" ht="49.5" hidden="1" outlineLevel="1" spans="1:16">
      <c r="A115" s="11">
        <v>106</v>
      </c>
      <c r="B115" s="14" t="s">
        <v>164</v>
      </c>
      <c r="C115" s="14" t="s">
        <v>165</v>
      </c>
      <c r="D115" s="11" t="s">
        <v>166</v>
      </c>
      <c r="E115" s="11">
        <v>2</v>
      </c>
      <c r="F115" s="11"/>
      <c r="G115" s="11"/>
      <c r="H115" s="11"/>
      <c r="I115" s="11"/>
      <c r="J115" s="11">
        <f t="shared" si="25"/>
        <v>0</v>
      </c>
      <c r="K115" s="11">
        <f t="shared" si="26"/>
        <v>0</v>
      </c>
      <c r="L115" s="11"/>
      <c r="M115" s="11">
        <f t="shared" si="27"/>
        <v>0</v>
      </c>
      <c r="N115" s="11">
        <f t="shared" si="28"/>
        <v>0</v>
      </c>
      <c r="O115" s="11">
        <f t="shared" si="29"/>
        <v>0</v>
      </c>
      <c r="P115" s="11"/>
    </row>
    <row r="116" ht="16.5" hidden="1" outlineLevel="1" spans="1:16">
      <c r="A116" s="11">
        <v>107</v>
      </c>
      <c r="B116" s="14" t="s">
        <v>167</v>
      </c>
      <c r="C116" s="14" t="s">
        <v>168</v>
      </c>
      <c r="D116" s="11" t="s">
        <v>169</v>
      </c>
      <c r="E116" s="11">
        <v>2</v>
      </c>
      <c r="F116" s="11"/>
      <c r="G116" s="11"/>
      <c r="H116" s="11"/>
      <c r="I116" s="11"/>
      <c r="J116" s="11">
        <f t="shared" si="25"/>
        <v>0</v>
      </c>
      <c r="K116" s="11">
        <f t="shared" si="26"/>
        <v>0</v>
      </c>
      <c r="L116" s="11"/>
      <c r="M116" s="11">
        <f t="shared" si="27"/>
        <v>0</v>
      </c>
      <c r="N116" s="11">
        <f t="shared" si="28"/>
        <v>0</v>
      </c>
      <c r="O116" s="11">
        <f t="shared" si="29"/>
        <v>0</v>
      </c>
      <c r="P116" s="11"/>
    </row>
    <row r="117" ht="16.5" hidden="1" outlineLevel="1" spans="1:16">
      <c r="A117" s="11">
        <v>108</v>
      </c>
      <c r="B117" s="14" t="s">
        <v>113</v>
      </c>
      <c r="C117" s="14" t="s">
        <v>114</v>
      </c>
      <c r="D117" s="11" t="s">
        <v>80</v>
      </c>
      <c r="E117" s="11">
        <v>2</v>
      </c>
      <c r="F117" s="11"/>
      <c r="G117" s="11"/>
      <c r="H117" s="11"/>
      <c r="I117" s="11"/>
      <c r="J117" s="11">
        <f t="shared" si="25"/>
        <v>0</v>
      </c>
      <c r="K117" s="11">
        <f t="shared" si="26"/>
        <v>0</v>
      </c>
      <c r="L117" s="11"/>
      <c r="M117" s="11">
        <f t="shared" si="27"/>
        <v>0</v>
      </c>
      <c r="N117" s="11">
        <f t="shared" si="28"/>
        <v>0</v>
      </c>
      <c r="O117" s="11">
        <f t="shared" si="29"/>
        <v>0</v>
      </c>
      <c r="P117" s="11"/>
    </row>
    <row r="118" ht="132" hidden="1" outlineLevel="1" spans="1:16">
      <c r="A118" s="11">
        <v>109</v>
      </c>
      <c r="B118" s="14" t="s">
        <v>197</v>
      </c>
      <c r="C118" s="14" t="s">
        <v>198</v>
      </c>
      <c r="D118" s="11" t="s">
        <v>46</v>
      </c>
      <c r="E118" s="11">
        <v>2</v>
      </c>
      <c r="F118" s="11"/>
      <c r="G118" s="11"/>
      <c r="H118" s="11"/>
      <c r="I118" s="11"/>
      <c r="J118" s="11">
        <f t="shared" si="25"/>
        <v>0</v>
      </c>
      <c r="K118" s="11">
        <f t="shared" si="26"/>
        <v>0</v>
      </c>
      <c r="L118" s="11"/>
      <c r="M118" s="11">
        <f t="shared" si="27"/>
        <v>0</v>
      </c>
      <c r="N118" s="11">
        <f t="shared" si="28"/>
        <v>0</v>
      </c>
      <c r="O118" s="11">
        <f t="shared" si="29"/>
        <v>0</v>
      </c>
      <c r="P118" s="11"/>
    </row>
    <row r="119" ht="16.5" hidden="1" outlineLevel="1" spans="1:16">
      <c r="A119" s="11">
        <v>110</v>
      </c>
      <c r="B119" s="14" t="s">
        <v>172</v>
      </c>
      <c r="C119" s="14" t="s">
        <v>173</v>
      </c>
      <c r="D119" s="11" t="s">
        <v>174</v>
      </c>
      <c r="E119" s="11">
        <v>1</v>
      </c>
      <c r="F119" s="11"/>
      <c r="G119" s="11"/>
      <c r="H119" s="11"/>
      <c r="I119" s="11"/>
      <c r="J119" s="11">
        <f t="shared" si="25"/>
        <v>0</v>
      </c>
      <c r="K119" s="11">
        <f t="shared" si="26"/>
        <v>0</v>
      </c>
      <c r="L119" s="11"/>
      <c r="M119" s="11">
        <f t="shared" si="27"/>
        <v>0</v>
      </c>
      <c r="N119" s="11">
        <f t="shared" si="28"/>
        <v>0</v>
      </c>
      <c r="O119" s="11">
        <f t="shared" si="29"/>
        <v>0</v>
      </c>
      <c r="P119" s="11"/>
    </row>
    <row r="120" s="2" customFormat="1" ht="25" customHeight="1" collapsed="1" spans="1:16">
      <c r="A120" s="12" t="s">
        <v>199</v>
      </c>
      <c r="B120" s="13" t="s">
        <v>200</v>
      </c>
      <c r="C120" s="13"/>
      <c r="D120" s="12"/>
      <c r="E120" s="12"/>
      <c r="F120" s="12"/>
      <c r="G120" s="12"/>
      <c r="H120" s="12"/>
      <c r="I120" s="12"/>
      <c r="J120" s="12"/>
      <c r="K120" s="12">
        <f>SUM(K121:K144)</f>
        <v>0</v>
      </c>
      <c r="L120" s="12"/>
      <c r="M120" s="12"/>
      <c r="N120" s="12"/>
      <c r="O120" s="12">
        <f>SUM(O121:O144)</f>
        <v>0</v>
      </c>
      <c r="P120" s="12"/>
    </row>
    <row r="121" ht="99" hidden="1" outlineLevel="1" spans="1:16">
      <c r="A121" s="11">
        <v>111</v>
      </c>
      <c r="B121" s="14" t="s">
        <v>201</v>
      </c>
      <c r="C121" s="14" t="s">
        <v>202</v>
      </c>
      <c r="D121" s="11" t="s">
        <v>77</v>
      </c>
      <c r="E121" s="11">
        <v>1</v>
      </c>
      <c r="F121" s="11"/>
      <c r="G121" s="11"/>
      <c r="H121" s="11"/>
      <c r="I121" s="11"/>
      <c r="J121" s="11">
        <f t="shared" ref="J121:J144" si="30">SUM(F121:I121)</f>
        <v>0</v>
      </c>
      <c r="K121" s="11">
        <f t="shared" ref="K121:K144" si="31">ROUND(J121*E121,2)</f>
        <v>0</v>
      </c>
      <c r="L121" s="11"/>
      <c r="M121" s="11">
        <f t="shared" ref="M121:M144" si="32">ROUND(J121*(L121),2)</f>
        <v>0</v>
      </c>
      <c r="N121" s="11">
        <f t="shared" ref="N121:N144" si="33">ROUND(M121+J121,2)</f>
        <v>0</v>
      </c>
      <c r="O121" s="11">
        <f t="shared" ref="O121:O144" si="34">ROUND(N121*E121,2)</f>
        <v>0</v>
      </c>
      <c r="P121" s="11"/>
    </row>
    <row r="122" ht="16.5" hidden="1" outlineLevel="1" spans="1:16">
      <c r="A122" s="11">
        <v>112</v>
      </c>
      <c r="B122" s="14" t="s">
        <v>203</v>
      </c>
      <c r="C122" s="14" t="s">
        <v>204</v>
      </c>
      <c r="D122" s="11" t="s">
        <v>77</v>
      </c>
      <c r="E122" s="11">
        <v>1</v>
      </c>
      <c r="F122" s="11"/>
      <c r="G122" s="11"/>
      <c r="H122" s="11"/>
      <c r="I122" s="11"/>
      <c r="J122" s="11">
        <f t="shared" si="30"/>
        <v>0</v>
      </c>
      <c r="K122" s="11">
        <f t="shared" si="31"/>
        <v>0</v>
      </c>
      <c r="L122" s="11"/>
      <c r="M122" s="11">
        <f t="shared" si="32"/>
        <v>0</v>
      </c>
      <c r="N122" s="11">
        <f t="shared" si="33"/>
        <v>0</v>
      </c>
      <c r="O122" s="11">
        <f t="shared" si="34"/>
        <v>0</v>
      </c>
      <c r="P122" s="11"/>
    </row>
    <row r="123" ht="115.5" hidden="1" outlineLevel="1" spans="1:16">
      <c r="A123" s="11">
        <v>113</v>
      </c>
      <c r="B123" s="14" t="s">
        <v>97</v>
      </c>
      <c r="C123" s="14" t="s">
        <v>205</v>
      </c>
      <c r="D123" s="11" t="s">
        <v>99</v>
      </c>
      <c r="E123" s="11">
        <v>2</v>
      </c>
      <c r="F123" s="11"/>
      <c r="G123" s="11"/>
      <c r="H123" s="11"/>
      <c r="I123" s="11"/>
      <c r="J123" s="11">
        <f t="shared" si="30"/>
        <v>0</v>
      </c>
      <c r="K123" s="11">
        <f t="shared" si="31"/>
        <v>0</v>
      </c>
      <c r="L123" s="11"/>
      <c r="M123" s="11">
        <f t="shared" si="32"/>
        <v>0</v>
      </c>
      <c r="N123" s="11">
        <f t="shared" si="33"/>
        <v>0</v>
      </c>
      <c r="O123" s="11">
        <f t="shared" si="34"/>
        <v>0</v>
      </c>
      <c r="P123" s="11"/>
    </row>
    <row r="124" ht="66" hidden="1" outlineLevel="1" spans="1:16">
      <c r="A124" s="11">
        <v>114</v>
      </c>
      <c r="B124" s="14" t="s">
        <v>191</v>
      </c>
      <c r="C124" s="14" t="s">
        <v>206</v>
      </c>
      <c r="D124" s="11" t="s">
        <v>46</v>
      </c>
      <c r="E124" s="11">
        <v>1</v>
      </c>
      <c r="F124" s="11"/>
      <c r="G124" s="11"/>
      <c r="H124" s="11"/>
      <c r="I124" s="11"/>
      <c r="J124" s="11">
        <f t="shared" si="30"/>
        <v>0</v>
      </c>
      <c r="K124" s="11">
        <f t="shared" si="31"/>
        <v>0</v>
      </c>
      <c r="L124" s="11"/>
      <c r="M124" s="11">
        <f t="shared" si="32"/>
        <v>0</v>
      </c>
      <c r="N124" s="11">
        <f t="shared" si="33"/>
        <v>0</v>
      </c>
      <c r="O124" s="11">
        <f t="shared" si="34"/>
        <v>0</v>
      </c>
      <c r="P124" s="11"/>
    </row>
    <row r="125" ht="148.5" hidden="1" outlineLevel="1" spans="1:16">
      <c r="A125" s="11">
        <v>115</v>
      </c>
      <c r="B125" s="14" t="s">
        <v>107</v>
      </c>
      <c r="C125" s="14" t="s">
        <v>108</v>
      </c>
      <c r="D125" s="11" t="s">
        <v>77</v>
      </c>
      <c r="E125" s="11">
        <v>1</v>
      </c>
      <c r="F125" s="11"/>
      <c r="G125" s="11"/>
      <c r="H125" s="11"/>
      <c r="I125" s="11"/>
      <c r="J125" s="11">
        <f t="shared" si="30"/>
        <v>0</v>
      </c>
      <c r="K125" s="11">
        <f t="shared" si="31"/>
        <v>0</v>
      </c>
      <c r="L125" s="11"/>
      <c r="M125" s="11">
        <f t="shared" si="32"/>
        <v>0</v>
      </c>
      <c r="N125" s="11">
        <f t="shared" si="33"/>
        <v>0</v>
      </c>
      <c r="O125" s="11">
        <f t="shared" si="34"/>
        <v>0</v>
      </c>
      <c r="P125" s="11"/>
    </row>
    <row r="126" ht="49.5" hidden="1" outlineLevel="1" spans="1:16">
      <c r="A126" s="11">
        <v>116</v>
      </c>
      <c r="B126" s="14" t="s">
        <v>117</v>
      </c>
      <c r="C126" s="14" t="s">
        <v>118</v>
      </c>
      <c r="D126" s="11" t="s">
        <v>99</v>
      </c>
      <c r="E126" s="11">
        <v>1</v>
      </c>
      <c r="F126" s="11"/>
      <c r="G126" s="11"/>
      <c r="H126" s="11"/>
      <c r="I126" s="11"/>
      <c r="J126" s="11">
        <f t="shared" si="30"/>
        <v>0</v>
      </c>
      <c r="K126" s="11">
        <f t="shared" si="31"/>
        <v>0</v>
      </c>
      <c r="L126" s="11"/>
      <c r="M126" s="11">
        <f t="shared" si="32"/>
        <v>0</v>
      </c>
      <c r="N126" s="11">
        <f t="shared" si="33"/>
        <v>0</v>
      </c>
      <c r="O126" s="11">
        <f t="shared" si="34"/>
        <v>0</v>
      </c>
      <c r="P126" s="11"/>
    </row>
    <row r="127" ht="115.5" hidden="1" outlineLevel="1" spans="1:16">
      <c r="A127" s="11">
        <v>117</v>
      </c>
      <c r="B127" s="14" t="s">
        <v>120</v>
      </c>
      <c r="C127" s="14" t="s">
        <v>207</v>
      </c>
      <c r="D127" s="11" t="s">
        <v>46</v>
      </c>
      <c r="E127" s="11">
        <v>1</v>
      </c>
      <c r="F127" s="11"/>
      <c r="G127" s="11"/>
      <c r="H127" s="11"/>
      <c r="I127" s="11"/>
      <c r="J127" s="11">
        <f t="shared" si="30"/>
        <v>0</v>
      </c>
      <c r="K127" s="11">
        <f t="shared" si="31"/>
        <v>0</v>
      </c>
      <c r="L127" s="11"/>
      <c r="M127" s="11">
        <f t="shared" si="32"/>
        <v>0</v>
      </c>
      <c r="N127" s="11">
        <f t="shared" si="33"/>
        <v>0</v>
      </c>
      <c r="O127" s="11">
        <f t="shared" si="34"/>
        <v>0</v>
      </c>
      <c r="P127" s="11"/>
    </row>
    <row r="128" ht="33" hidden="1" outlineLevel="1" spans="1:16">
      <c r="A128" s="11">
        <v>118</v>
      </c>
      <c r="B128" s="14" t="s">
        <v>128</v>
      </c>
      <c r="C128" s="14" t="s">
        <v>130</v>
      </c>
      <c r="D128" s="11" t="s">
        <v>36</v>
      </c>
      <c r="E128" s="11">
        <v>300</v>
      </c>
      <c r="F128" s="11"/>
      <c r="G128" s="11"/>
      <c r="H128" s="11"/>
      <c r="I128" s="11"/>
      <c r="J128" s="11">
        <f t="shared" si="30"/>
        <v>0</v>
      </c>
      <c r="K128" s="11">
        <f t="shared" si="31"/>
        <v>0</v>
      </c>
      <c r="L128" s="11"/>
      <c r="M128" s="11">
        <f t="shared" si="32"/>
        <v>0</v>
      </c>
      <c r="N128" s="11">
        <f t="shared" si="33"/>
        <v>0</v>
      </c>
      <c r="O128" s="11">
        <f t="shared" si="34"/>
        <v>0</v>
      </c>
      <c r="P128" s="11"/>
    </row>
    <row r="129" ht="33" hidden="1" outlineLevel="1" spans="1:16">
      <c r="A129" s="11">
        <v>119</v>
      </c>
      <c r="B129" s="14" t="s">
        <v>131</v>
      </c>
      <c r="C129" s="14" t="s">
        <v>208</v>
      </c>
      <c r="D129" s="11" t="s">
        <v>36</v>
      </c>
      <c r="E129" s="11">
        <v>20</v>
      </c>
      <c r="F129" s="11"/>
      <c r="G129" s="11"/>
      <c r="H129" s="11"/>
      <c r="I129" s="11"/>
      <c r="J129" s="11">
        <f t="shared" si="30"/>
        <v>0</v>
      </c>
      <c r="K129" s="11">
        <f t="shared" si="31"/>
        <v>0</v>
      </c>
      <c r="L129" s="11"/>
      <c r="M129" s="11">
        <f t="shared" si="32"/>
        <v>0</v>
      </c>
      <c r="N129" s="11">
        <f t="shared" si="33"/>
        <v>0</v>
      </c>
      <c r="O129" s="11">
        <f t="shared" si="34"/>
        <v>0</v>
      </c>
      <c r="P129" s="11"/>
    </row>
    <row r="130" ht="16.5" hidden="1" outlineLevel="1" spans="1:16">
      <c r="A130" s="11">
        <v>120</v>
      </c>
      <c r="B130" s="14" t="s">
        <v>209</v>
      </c>
      <c r="C130" s="14" t="s">
        <v>143</v>
      </c>
      <c r="D130" s="11" t="s">
        <v>36</v>
      </c>
      <c r="E130" s="11">
        <v>50</v>
      </c>
      <c r="F130" s="11"/>
      <c r="G130" s="11"/>
      <c r="H130" s="11"/>
      <c r="I130" s="11"/>
      <c r="J130" s="11">
        <f t="shared" si="30"/>
        <v>0</v>
      </c>
      <c r="K130" s="11">
        <f t="shared" si="31"/>
        <v>0</v>
      </c>
      <c r="L130" s="11"/>
      <c r="M130" s="11">
        <f t="shared" si="32"/>
        <v>0</v>
      </c>
      <c r="N130" s="11">
        <f t="shared" si="33"/>
        <v>0</v>
      </c>
      <c r="O130" s="11">
        <f t="shared" si="34"/>
        <v>0</v>
      </c>
      <c r="P130" s="11"/>
    </row>
    <row r="131" ht="49.5" hidden="1" outlineLevel="1" spans="1:16">
      <c r="A131" s="11">
        <v>121</v>
      </c>
      <c r="B131" s="14" t="s">
        <v>135</v>
      </c>
      <c r="C131" s="14" t="s">
        <v>136</v>
      </c>
      <c r="D131" s="11" t="s">
        <v>36</v>
      </c>
      <c r="E131" s="11">
        <v>20</v>
      </c>
      <c r="F131" s="11"/>
      <c r="G131" s="11"/>
      <c r="H131" s="11"/>
      <c r="I131" s="11"/>
      <c r="J131" s="11">
        <f t="shared" si="30"/>
        <v>0</v>
      </c>
      <c r="K131" s="11">
        <f t="shared" si="31"/>
        <v>0</v>
      </c>
      <c r="L131" s="11"/>
      <c r="M131" s="11">
        <f t="shared" si="32"/>
        <v>0</v>
      </c>
      <c r="N131" s="11">
        <f t="shared" si="33"/>
        <v>0</v>
      </c>
      <c r="O131" s="11">
        <f t="shared" si="34"/>
        <v>0</v>
      </c>
      <c r="P131" s="11"/>
    </row>
    <row r="132" ht="49.5" hidden="1" outlineLevel="1" spans="1:16">
      <c r="A132" s="11">
        <v>122</v>
      </c>
      <c r="B132" s="14" t="s">
        <v>137</v>
      </c>
      <c r="C132" s="14" t="s">
        <v>210</v>
      </c>
      <c r="D132" s="11" t="s">
        <v>36</v>
      </c>
      <c r="E132" s="11">
        <v>300</v>
      </c>
      <c r="F132" s="11"/>
      <c r="G132" s="11"/>
      <c r="H132" s="11"/>
      <c r="I132" s="11"/>
      <c r="J132" s="11">
        <f t="shared" si="30"/>
        <v>0</v>
      </c>
      <c r="K132" s="11">
        <f t="shared" si="31"/>
        <v>0</v>
      </c>
      <c r="L132" s="11"/>
      <c r="M132" s="11">
        <f t="shared" si="32"/>
        <v>0</v>
      </c>
      <c r="N132" s="11">
        <f t="shared" si="33"/>
        <v>0</v>
      </c>
      <c r="O132" s="11">
        <f t="shared" si="34"/>
        <v>0</v>
      </c>
      <c r="P132" s="11"/>
    </row>
    <row r="133" ht="49.5" hidden="1" outlineLevel="1" spans="1:16">
      <c r="A133" s="11">
        <v>123</v>
      </c>
      <c r="B133" s="14" t="s">
        <v>154</v>
      </c>
      <c r="C133" s="14" t="s">
        <v>155</v>
      </c>
      <c r="D133" s="11" t="s">
        <v>21</v>
      </c>
      <c r="E133" s="11">
        <v>1</v>
      </c>
      <c r="F133" s="11"/>
      <c r="G133" s="11"/>
      <c r="H133" s="11"/>
      <c r="I133" s="11"/>
      <c r="J133" s="11">
        <f t="shared" si="30"/>
        <v>0</v>
      </c>
      <c r="K133" s="11">
        <f t="shared" si="31"/>
        <v>0</v>
      </c>
      <c r="L133" s="11"/>
      <c r="M133" s="11">
        <f t="shared" si="32"/>
        <v>0</v>
      </c>
      <c r="N133" s="11">
        <f t="shared" si="33"/>
        <v>0</v>
      </c>
      <c r="O133" s="11">
        <f t="shared" si="34"/>
        <v>0</v>
      </c>
      <c r="P133" s="11"/>
    </row>
    <row r="134" ht="49.5" hidden="1" outlineLevel="1" spans="1:16">
      <c r="A134" s="11">
        <v>124</v>
      </c>
      <c r="B134" s="14" t="s">
        <v>152</v>
      </c>
      <c r="C134" s="14" t="s">
        <v>153</v>
      </c>
      <c r="D134" s="11" t="s">
        <v>211</v>
      </c>
      <c r="E134" s="11">
        <v>1</v>
      </c>
      <c r="F134" s="11"/>
      <c r="G134" s="11"/>
      <c r="H134" s="11"/>
      <c r="I134" s="11"/>
      <c r="J134" s="11">
        <f t="shared" si="30"/>
        <v>0</v>
      </c>
      <c r="K134" s="11">
        <f t="shared" si="31"/>
        <v>0</v>
      </c>
      <c r="L134" s="11"/>
      <c r="M134" s="11">
        <f t="shared" si="32"/>
        <v>0</v>
      </c>
      <c r="N134" s="11">
        <f t="shared" si="33"/>
        <v>0</v>
      </c>
      <c r="O134" s="11">
        <f t="shared" si="34"/>
        <v>0</v>
      </c>
      <c r="P134" s="11"/>
    </row>
    <row r="135" ht="16.5" hidden="1" outlineLevel="1" spans="1:16">
      <c r="A135" s="11">
        <v>125</v>
      </c>
      <c r="B135" s="14" t="s">
        <v>156</v>
      </c>
      <c r="C135" s="14" t="s">
        <v>212</v>
      </c>
      <c r="D135" s="11" t="s">
        <v>99</v>
      </c>
      <c r="E135" s="11">
        <v>1</v>
      </c>
      <c r="F135" s="11"/>
      <c r="G135" s="11"/>
      <c r="H135" s="11"/>
      <c r="I135" s="11"/>
      <c r="J135" s="11">
        <f t="shared" si="30"/>
        <v>0</v>
      </c>
      <c r="K135" s="11">
        <f t="shared" si="31"/>
        <v>0</v>
      </c>
      <c r="L135" s="11"/>
      <c r="M135" s="11">
        <f t="shared" si="32"/>
        <v>0</v>
      </c>
      <c r="N135" s="11">
        <f t="shared" si="33"/>
        <v>0</v>
      </c>
      <c r="O135" s="11">
        <f t="shared" si="34"/>
        <v>0</v>
      </c>
      <c r="P135" s="11"/>
    </row>
    <row r="136" ht="16.5" hidden="1" outlineLevel="1" spans="1:16">
      <c r="A136" s="11">
        <v>126</v>
      </c>
      <c r="B136" s="14" t="s">
        <v>158</v>
      </c>
      <c r="C136" s="14" t="s">
        <v>159</v>
      </c>
      <c r="D136" s="11" t="s">
        <v>99</v>
      </c>
      <c r="E136" s="11">
        <v>1</v>
      </c>
      <c r="F136" s="11"/>
      <c r="G136" s="11"/>
      <c r="H136" s="11"/>
      <c r="I136" s="11"/>
      <c r="J136" s="11">
        <f t="shared" si="30"/>
        <v>0</v>
      </c>
      <c r="K136" s="11">
        <f t="shared" si="31"/>
        <v>0</v>
      </c>
      <c r="L136" s="11"/>
      <c r="M136" s="11">
        <f t="shared" si="32"/>
        <v>0</v>
      </c>
      <c r="N136" s="11">
        <f t="shared" si="33"/>
        <v>0</v>
      </c>
      <c r="O136" s="11">
        <f t="shared" si="34"/>
        <v>0</v>
      </c>
      <c r="P136" s="11"/>
    </row>
    <row r="137" ht="49.5" hidden="1" outlineLevel="1" spans="1:16">
      <c r="A137" s="11">
        <v>127</v>
      </c>
      <c r="B137" s="14" t="s">
        <v>144</v>
      </c>
      <c r="C137" s="14" t="s">
        <v>145</v>
      </c>
      <c r="D137" s="11" t="s">
        <v>146</v>
      </c>
      <c r="E137" s="11">
        <v>6</v>
      </c>
      <c r="F137" s="11"/>
      <c r="G137" s="11"/>
      <c r="H137" s="11"/>
      <c r="I137" s="11"/>
      <c r="J137" s="11">
        <f t="shared" si="30"/>
        <v>0</v>
      </c>
      <c r="K137" s="11">
        <f t="shared" si="31"/>
        <v>0</v>
      </c>
      <c r="L137" s="11"/>
      <c r="M137" s="11">
        <f t="shared" si="32"/>
        <v>0</v>
      </c>
      <c r="N137" s="11">
        <f t="shared" si="33"/>
        <v>0</v>
      </c>
      <c r="O137" s="11">
        <f t="shared" si="34"/>
        <v>0</v>
      </c>
      <c r="P137" s="11"/>
    </row>
    <row r="138" ht="33" hidden="1" outlineLevel="1" spans="1:16">
      <c r="A138" s="11">
        <v>128</v>
      </c>
      <c r="B138" s="14" t="s">
        <v>147</v>
      </c>
      <c r="C138" s="14" t="s">
        <v>213</v>
      </c>
      <c r="D138" s="11" t="s">
        <v>149</v>
      </c>
      <c r="E138" s="11">
        <v>10</v>
      </c>
      <c r="F138" s="11"/>
      <c r="G138" s="11"/>
      <c r="H138" s="11"/>
      <c r="I138" s="11"/>
      <c r="J138" s="11">
        <f t="shared" si="30"/>
        <v>0</v>
      </c>
      <c r="K138" s="11">
        <f t="shared" si="31"/>
        <v>0</v>
      </c>
      <c r="L138" s="11"/>
      <c r="M138" s="11">
        <f t="shared" si="32"/>
        <v>0</v>
      </c>
      <c r="N138" s="11">
        <f t="shared" si="33"/>
        <v>0</v>
      </c>
      <c r="O138" s="11">
        <f t="shared" si="34"/>
        <v>0</v>
      </c>
      <c r="P138" s="11"/>
    </row>
    <row r="139" ht="33" hidden="1" outlineLevel="1" spans="1:16">
      <c r="A139" s="11">
        <v>129</v>
      </c>
      <c r="B139" s="14" t="s">
        <v>150</v>
      </c>
      <c r="C139" s="14" t="s">
        <v>151</v>
      </c>
      <c r="D139" s="11" t="s">
        <v>149</v>
      </c>
      <c r="E139" s="11">
        <v>10</v>
      </c>
      <c r="F139" s="11"/>
      <c r="G139" s="11"/>
      <c r="H139" s="11"/>
      <c r="I139" s="11"/>
      <c r="J139" s="11">
        <f t="shared" si="30"/>
        <v>0</v>
      </c>
      <c r="K139" s="11">
        <f t="shared" si="31"/>
        <v>0</v>
      </c>
      <c r="L139" s="11"/>
      <c r="M139" s="11">
        <f t="shared" si="32"/>
        <v>0</v>
      </c>
      <c r="N139" s="11">
        <f t="shared" si="33"/>
        <v>0</v>
      </c>
      <c r="O139" s="11">
        <f t="shared" si="34"/>
        <v>0</v>
      </c>
      <c r="P139" s="11"/>
    </row>
    <row r="140" ht="115.5" hidden="1" outlineLevel="1" spans="1:16">
      <c r="A140" s="11">
        <v>130</v>
      </c>
      <c r="B140" s="14" t="s">
        <v>214</v>
      </c>
      <c r="C140" s="14" t="s">
        <v>215</v>
      </c>
      <c r="D140" s="11" t="s">
        <v>21</v>
      </c>
      <c r="E140" s="11">
        <v>1</v>
      </c>
      <c r="F140" s="11"/>
      <c r="G140" s="11"/>
      <c r="H140" s="11"/>
      <c r="I140" s="11"/>
      <c r="J140" s="11">
        <f t="shared" si="30"/>
        <v>0</v>
      </c>
      <c r="K140" s="11">
        <f t="shared" si="31"/>
        <v>0</v>
      </c>
      <c r="L140" s="11"/>
      <c r="M140" s="11">
        <f t="shared" si="32"/>
        <v>0</v>
      </c>
      <c r="N140" s="11">
        <f t="shared" si="33"/>
        <v>0</v>
      </c>
      <c r="O140" s="11">
        <f t="shared" si="34"/>
        <v>0</v>
      </c>
      <c r="P140" s="11"/>
    </row>
    <row r="141" ht="49.5" hidden="1" outlineLevel="1" spans="1:16">
      <c r="A141" s="11">
        <v>131</v>
      </c>
      <c r="B141" s="14" t="s">
        <v>164</v>
      </c>
      <c r="C141" s="14" t="s">
        <v>165</v>
      </c>
      <c r="D141" s="11" t="s">
        <v>166</v>
      </c>
      <c r="E141" s="11">
        <v>1</v>
      </c>
      <c r="F141" s="11"/>
      <c r="G141" s="11"/>
      <c r="H141" s="11"/>
      <c r="I141" s="11"/>
      <c r="J141" s="11">
        <f t="shared" si="30"/>
        <v>0</v>
      </c>
      <c r="K141" s="11">
        <f t="shared" si="31"/>
        <v>0</v>
      </c>
      <c r="L141" s="11"/>
      <c r="M141" s="11">
        <f t="shared" si="32"/>
        <v>0</v>
      </c>
      <c r="N141" s="11">
        <f t="shared" si="33"/>
        <v>0</v>
      </c>
      <c r="O141" s="11">
        <f t="shared" si="34"/>
        <v>0</v>
      </c>
      <c r="P141" s="11"/>
    </row>
    <row r="142" ht="16.5" hidden="1" outlineLevel="1" spans="1:16">
      <c r="A142" s="11">
        <v>132</v>
      </c>
      <c r="B142" s="14" t="s">
        <v>113</v>
      </c>
      <c r="C142" s="14" t="s">
        <v>114</v>
      </c>
      <c r="D142" s="11" t="s">
        <v>80</v>
      </c>
      <c r="E142" s="11">
        <v>1</v>
      </c>
      <c r="F142" s="11"/>
      <c r="G142" s="11"/>
      <c r="H142" s="11"/>
      <c r="I142" s="11"/>
      <c r="J142" s="11">
        <f t="shared" si="30"/>
        <v>0</v>
      </c>
      <c r="K142" s="11">
        <f t="shared" si="31"/>
        <v>0</v>
      </c>
      <c r="L142" s="11"/>
      <c r="M142" s="11">
        <f t="shared" si="32"/>
        <v>0</v>
      </c>
      <c r="N142" s="11">
        <f t="shared" si="33"/>
        <v>0</v>
      </c>
      <c r="O142" s="11">
        <f t="shared" si="34"/>
        <v>0</v>
      </c>
      <c r="P142" s="11"/>
    </row>
    <row r="143" ht="132" hidden="1" outlineLevel="1" spans="1:16">
      <c r="A143" s="11">
        <v>133</v>
      </c>
      <c r="B143" s="14" t="s">
        <v>216</v>
      </c>
      <c r="C143" s="14" t="s">
        <v>217</v>
      </c>
      <c r="D143" s="11" t="s">
        <v>102</v>
      </c>
      <c r="E143" s="11">
        <v>1</v>
      </c>
      <c r="F143" s="11"/>
      <c r="G143" s="11"/>
      <c r="H143" s="11"/>
      <c r="I143" s="11"/>
      <c r="J143" s="11">
        <f t="shared" si="30"/>
        <v>0</v>
      </c>
      <c r="K143" s="11">
        <f t="shared" si="31"/>
        <v>0</v>
      </c>
      <c r="L143" s="11"/>
      <c r="M143" s="11">
        <f t="shared" si="32"/>
        <v>0</v>
      </c>
      <c r="N143" s="11">
        <f t="shared" si="33"/>
        <v>0</v>
      </c>
      <c r="O143" s="11">
        <f t="shared" si="34"/>
        <v>0</v>
      </c>
      <c r="P143" s="11"/>
    </row>
    <row r="144" ht="16.5" hidden="1" outlineLevel="1" spans="1:16">
      <c r="A144" s="11">
        <v>134</v>
      </c>
      <c r="B144" s="14" t="s">
        <v>172</v>
      </c>
      <c r="C144" s="14" t="s">
        <v>173</v>
      </c>
      <c r="D144" s="11" t="s">
        <v>174</v>
      </c>
      <c r="E144" s="11">
        <v>1</v>
      </c>
      <c r="F144" s="11"/>
      <c r="G144" s="11"/>
      <c r="H144" s="11"/>
      <c r="I144" s="11"/>
      <c r="J144" s="11">
        <f t="shared" si="30"/>
        <v>0</v>
      </c>
      <c r="K144" s="11">
        <f t="shared" si="31"/>
        <v>0</v>
      </c>
      <c r="L144" s="11"/>
      <c r="M144" s="11">
        <f t="shared" si="32"/>
        <v>0</v>
      </c>
      <c r="N144" s="11">
        <f t="shared" si="33"/>
        <v>0</v>
      </c>
      <c r="O144" s="11">
        <f t="shared" si="34"/>
        <v>0</v>
      </c>
      <c r="P144" s="11"/>
    </row>
    <row r="145" s="3" customFormat="1" ht="33" spans="1:16">
      <c r="A145" s="11">
        <v>135</v>
      </c>
      <c r="B145" s="14" t="s">
        <v>218</v>
      </c>
      <c r="C145" s="14" t="s">
        <v>219</v>
      </c>
      <c r="D145" s="11" t="s">
        <v>183</v>
      </c>
      <c r="E145" s="11">
        <v>1</v>
      </c>
      <c r="F145" s="11"/>
      <c r="G145" s="11"/>
      <c r="H145" s="11"/>
      <c r="I145" s="11"/>
      <c r="J145" s="11"/>
      <c r="K145" s="11">
        <f>ROUND(K146*1.5%,2)</f>
        <v>0</v>
      </c>
      <c r="L145" s="11"/>
      <c r="M145" s="11"/>
      <c r="N145" s="11"/>
      <c r="O145" s="11">
        <f>ROUND(O146*1.5%,2)</f>
        <v>0</v>
      </c>
      <c r="P145" s="11"/>
    </row>
    <row r="146" s="3" customFormat="1" customHeight="1" spans="1:16">
      <c r="A146" s="16" t="s">
        <v>220</v>
      </c>
      <c r="B146" s="17"/>
      <c r="C146" s="17"/>
      <c r="D146" s="16"/>
      <c r="E146" s="16"/>
      <c r="F146" s="16"/>
      <c r="G146" s="16"/>
      <c r="H146" s="16"/>
      <c r="I146" s="16"/>
      <c r="J146" s="16"/>
      <c r="K146" s="18">
        <f>K3</f>
        <v>0</v>
      </c>
      <c r="L146" s="18"/>
      <c r="M146" s="18"/>
      <c r="N146" s="18"/>
      <c r="O146" s="18">
        <f>O3</f>
        <v>0</v>
      </c>
      <c r="P146" s="16"/>
    </row>
  </sheetData>
  <mergeCells count="5">
    <mergeCell ref="A1:P1"/>
    <mergeCell ref="A2:A3"/>
    <mergeCell ref="B2:B3"/>
    <mergeCell ref="C2:C3"/>
    <mergeCell ref="D2:D3"/>
  </mergeCells>
  <dataValidations count="1">
    <dataValidation type="list" allowBlank="1" showInputMessage="1" showErrorMessage="1" sqref="L5:L144">
      <formula1>"3%,9%"</formula1>
    </dataValidation>
  </dataValidations>
  <printOptions horizontalCentered="1"/>
  <pageMargins left="0.116416666666667" right="0.116416666666667" top="0.59375" bottom="0" header="0.59375" footer="0"/>
  <pageSetup paperSize="9" scale="62" orientation="landscape"/>
  <headerFooter/>
  <ignoredErrors>
    <ignoredError sqref="O22 K27:O27 K43:O43 K82:O82 K95:O95 K120:O120" formula="1"/>
    <ignoredError sqref="K22" formula="1" formulaRange="1"/>
    <ignoredError sqref="J23:K26 J5:K21 L26:M26 J121:K144 J120 J96:O119 J95 J83:K94 J82 J44:K81 J43 J28:K42 J27 J2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招标清单（中标单位一次报价）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惠娜</cp:lastModifiedBy>
  <dcterms:created xsi:type="dcterms:W3CDTF">2025-07-25T16:07:00Z</dcterms:created>
  <dcterms:modified xsi:type="dcterms:W3CDTF">2025-07-31T07:24:59Z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5D4049BD884743288FF9F52ACB43C56B_12</vt:lpwstr>
  </property>
  <property fmtid="{D5CDD505-2E9C-101B-9397-08002B2CF9AE}" pid="3" name="KSOProductBuildVer">
    <vt:lpwstr>2052-12.1.0.21915</vt:lpwstr>
  </property>
</Properties>
</file>